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LS-WXL0E6\Mydocuments\個人用フォルダ\営業 坂本用\広正建設 データ\新規協力会社お渡し資料\"/>
    </mc:Choice>
  </mc:AlternateContent>
  <xr:revisionPtr revIDLastSave="0" documentId="13_ncr:1_{21BF9B6C-B612-4F93-A2AE-CFA08DDE0028}" xr6:coauthVersionLast="40" xr6:coauthVersionMax="40" xr10:uidLastSave="{00000000-0000-0000-0000-000000000000}"/>
  <bookViews>
    <workbookView xWindow="-120" yWindow="-120" windowWidth="29040" windowHeight="15840" tabRatio="829" xr2:uid="{00000000-000D-0000-FFFF-FFFF00000000}"/>
  </bookViews>
  <sheets>
    <sheet name="合計請求書" sheetId="18" r:id="rId1"/>
    <sheet name="契約用【A】％" sheetId="21" r:id="rId2"/>
    <sheet name="契約用【A】内金" sheetId="14" r:id="rId3"/>
    <sheet name="契約外【B】常用" sheetId="15" r:id="rId4"/>
    <sheet name="契約外【B】応援" sheetId="24" r:id="rId5"/>
    <sheet name="【常用・応援明細】" sheetId="2" r:id="rId6"/>
    <sheet name="(入力例①)" sheetId="20" r:id="rId7"/>
    <sheet name="(入力例②)" sheetId="4" r:id="rId8"/>
    <sheet name="(入力例③)" sheetId="22" r:id="rId9"/>
    <sheet name="(入力例④)" sheetId="23" r:id="rId10"/>
    <sheet name="(入力例⑤)" sheetId="16" r:id="rId11"/>
  </sheets>
  <definedNames>
    <definedName name="_xlnm._FilterDatabase" localSheetId="10" hidden="1">'(入力例⑤)'!$D$4:$AH$5</definedName>
    <definedName name="_xlnm._FilterDatabase" localSheetId="5" hidden="1">【常用・応援明細】!$D$4:$AH$5</definedName>
    <definedName name="_xlnm.Print_Area" localSheetId="7">'(入力例②)'!$A$1:$P$32</definedName>
    <definedName name="_xlnm.Print_Area" localSheetId="8">'(入力例③)'!$A$1:$P$32</definedName>
    <definedName name="_xlnm.Print_Area" localSheetId="9">'(入力例④)'!$A$1:$P$32</definedName>
    <definedName name="_xlnm.Print_Area" localSheetId="5">【常用・応援明細】!$A$1:$AI$31</definedName>
    <definedName name="_xlnm.Print_Area" localSheetId="4">契約外【B】応援!$A$1:$P$30</definedName>
    <definedName name="_xlnm.Print_Area" localSheetId="3">契約外【B】常用!$A$1:$P$30</definedName>
    <definedName name="_xlnm.Print_Area" localSheetId="1">'契約用【A】％'!$A$1:$P$30</definedName>
    <definedName name="_xlnm.Print_Area" localSheetId="2">契約用【A】内金!$A$1:$P$30</definedName>
    <definedName name="_xlnm.Print_Area" localSheetId="0">合計請求書!$A$1:$N$31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 i="24" l="1"/>
  <c r="J5" i="15"/>
  <c r="J5" i="14"/>
  <c r="K21" i="21"/>
  <c r="K202" i="21" l="1"/>
  <c r="K203" i="21"/>
  <c r="K204" i="21"/>
  <c r="K205" i="21"/>
  <c r="K206" i="21"/>
  <c r="K176" i="21"/>
  <c r="K172" i="21"/>
  <c r="K173" i="21"/>
  <c r="K174" i="21"/>
  <c r="K175" i="21"/>
  <c r="K201" i="21"/>
  <c r="K171" i="21"/>
  <c r="K142" i="21"/>
  <c r="K143" i="21"/>
  <c r="K144" i="21"/>
  <c r="K145" i="21"/>
  <c r="K146" i="21"/>
  <c r="K141" i="21"/>
  <c r="K112" i="21"/>
  <c r="K113" i="21"/>
  <c r="K114" i="21"/>
  <c r="K115" i="21"/>
  <c r="K116" i="21"/>
  <c r="K111" i="21"/>
  <c r="K87" i="21"/>
  <c r="K82" i="21"/>
  <c r="K83" i="21"/>
  <c r="K84" i="21"/>
  <c r="K85" i="21"/>
  <c r="K86" i="21"/>
  <c r="K81" i="21"/>
  <c r="K55" i="21"/>
  <c r="K52" i="21"/>
  <c r="K53" i="21"/>
  <c r="K54" i="21"/>
  <c r="K56" i="21"/>
  <c r="K51" i="21"/>
  <c r="K57" i="21" s="1"/>
  <c r="K59" i="21" s="1"/>
  <c r="J44" i="21" s="1"/>
  <c r="C40" i="21" s="1"/>
  <c r="AI6" i="2" l="1"/>
  <c r="AI7" i="2"/>
  <c r="AI8" i="2"/>
  <c r="AI9" i="2"/>
  <c r="AI10" i="2"/>
  <c r="AI11" i="2"/>
  <c r="AI12" i="2"/>
  <c r="AI13" i="2"/>
  <c r="AI14" i="2"/>
  <c r="AI15" i="2"/>
  <c r="AI16" i="2"/>
  <c r="AI17" i="2"/>
  <c r="AI18" i="2"/>
  <c r="AI19" i="2"/>
  <c r="AI20" i="2"/>
  <c r="AI21" i="2"/>
  <c r="AI22" i="2"/>
  <c r="AI23" i="2"/>
  <c r="AI24" i="2"/>
  <c r="AI25" i="2"/>
  <c r="AI26" i="2"/>
  <c r="AI27" i="2"/>
  <c r="AI28" i="2"/>
  <c r="AI29" i="2"/>
  <c r="AI30" i="2"/>
  <c r="AI31" i="2"/>
  <c r="M34" i="15" l="1"/>
  <c r="M35" i="15"/>
  <c r="N35" i="15"/>
  <c r="N36" i="15"/>
  <c r="N37" i="15"/>
  <c r="K51" i="15"/>
  <c r="K52" i="15"/>
  <c r="K53" i="15"/>
  <c r="K54" i="15"/>
  <c r="K55" i="15"/>
  <c r="K56" i="15"/>
  <c r="M64" i="15"/>
  <c r="M65" i="15"/>
  <c r="N65" i="15"/>
  <c r="N66" i="15"/>
  <c r="N67" i="15"/>
  <c r="K81" i="15"/>
  <c r="K87" i="15" s="1"/>
  <c r="K88" i="15" s="1"/>
  <c r="K89" i="15" s="1"/>
  <c r="K82" i="15"/>
  <c r="K83" i="15"/>
  <c r="K84" i="15"/>
  <c r="K85" i="15"/>
  <c r="K86" i="15"/>
  <c r="M94" i="15"/>
  <c r="M95" i="15"/>
  <c r="N95" i="15"/>
  <c r="N96" i="15"/>
  <c r="N97" i="15"/>
  <c r="K111" i="15"/>
  <c r="K112" i="15"/>
  <c r="K113" i="15"/>
  <c r="K114" i="15"/>
  <c r="K115" i="15"/>
  <c r="K116" i="15"/>
  <c r="M124" i="15"/>
  <c r="M125" i="15"/>
  <c r="N125" i="15"/>
  <c r="N126" i="15"/>
  <c r="N127" i="15"/>
  <c r="K141" i="15"/>
  <c r="K147" i="15" s="1"/>
  <c r="K148" i="15" s="1"/>
  <c r="K149" i="15" s="1"/>
  <c r="K142" i="15"/>
  <c r="K143" i="15"/>
  <c r="K144" i="15"/>
  <c r="K145" i="15"/>
  <c r="K146" i="15"/>
  <c r="M154" i="15"/>
  <c r="M155" i="15"/>
  <c r="N155" i="15"/>
  <c r="N156" i="15"/>
  <c r="N157" i="15"/>
  <c r="K171" i="15"/>
  <c r="K172" i="15"/>
  <c r="K173" i="15"/>
  <c r="K174" i="15"/>
  <c r="K175" i="15"/>
  <c r="K176" i="15"/>
  <c r="M184" i="15"/>
  <c r="M185" i="15"/>
  <c r="N185" i="15"/>
  <c r="N186" i="15"/>
  <c r="N187" i="15"/>
  <c r="K201" i="15"/>
  <c r="K207" i="15" s="1"/>
  <c r="K208" i="15" s="1"/>
  <c r="K209" i="15" s="1"/>
  <c r="K202" i="15"/>
  <c r="K203" i="15"/>
  <c r="K204" i="15"/>
  <c r="K205" i="15"/>
  <c r="K206" i="15"/>
  <c r="N7" i="24"/>
  <c r="N6" i="24"/>
  <c r="N5" i="24"/>
  <c r="M5" i="24"/>
  <c r="M4" i="24"/>
  <c r="N7" i="15"/>
  <c r="N6" i="15"/>
  <c r="N5" i="15"/>
  <c r="M5" i="15"/>
  <c r="M4" i="15"/>
  <c r="N7" i="21"/>
  <c r="N6" i="21"/>
  <c r="N5" i="21"/>
  <c r="M5" i="21"/>
  <c r="M4" i="21"/>
  <c r="K117" i="15" l="1"/>
  <c r="K177" i="15"/>
  <c r="K178" i="15" s="1"/>
  <c r="K179" i="15" s="1"/>
  <c r="K57" i="15"/>
  <c r="K58" i="15" s="1"/>
  <c r="K59" i="15" s="1"/>
  <c r="J134" i="15"/>
  <c r="C130" i="15"/>
  <c r="J194" i="15"/>
  <c r="C190" i="15"/>
  <c r="K118" i="15"/>
  <c r="K119" i="15" s="1"/>
  <c r="J74" i="15"/>
  <c r="C70" i="15"/>
  <c r="N32" i="14"/>
  <c r="M34" i="14"/>
  <c r="M35" i="14"/>
  <c r="N35" i="14"/>
  <c r="N36" i="14"/>
  <c r="N37" i="14"/>
  <c r="K51" i="14"/>
  <c r="K52" i="14"/>
  <c r="K53" i="14"/>
  <c r="K54" i="14"/>
  <c r="K55" i="14"/>
  <c r="K56" i="14"/>
  <c r="N62" i="14"/>
  <c r="M64" i="14"/>
  <c r="M65" i="14"/>
  <c r="N65" i="14"/>
  <c r="N66" i="14"/>
  <c r="N67" i="14"/>
  <c r="K81" i="14"/>
  <c r="K82" i="14"/>
  <c r="K83" i="14"/>
  <c r="K84" i="14"/>
  <c r="K85" i="14"/>
  <c r="K86" i="14"/>
  <c r="N92" i="14"/>
  <c r="M94" i="14"/>
  <c r="M95" i="14"/>
  <c r="N95" i="14"/>
  <c r="N96" i="14"/>
  <c r="N97" i="14"/>
  <c r="K111" i="14"/>
  <c r="K112" i="14"/>
  <c r="K113" i="14"/>
  <c r="K114" i="14"/>
  <c r="K115" i="14"/>
  <c r="K116" i="14"/>
  <c r="N122" i="14"/>
  <c r="M124" i="14"/>
  <c r="M125" i="14"/>
  <c r="N125" i="14"/>
  <c r="N126" i="14"/>
  <c r="N127" i="14"/>
  <c r="K141" i="14"/>
  <c r="K142" i="14"/>
  <c r="K143" i="14"/>
  <c r="K144" i="14"/>
  <c r="K145" i="14"/>
  <c r="K146" i="14"/>
  <c r="N152" i="14"/>
  <c r="M154" i="14"/>
  <c r="M155" i="14"/>
  <c r="N155" i="14"/>
  <c r="N156" i="14"/>
  <c r="N157" i="14"/>
  <c r="K171" i="14"/>
  <c r="K172" i="14"/>
  <c r="K173" i="14"/>
  <c r="K174" i="14"/>
  <c r="K175" i="14"/>
  <c r="K176" i="14"/>
  <c r="N182" i="14"/>
  <c r="M184" i="14"/>
  <c r="M185" i="14"/>
  <c r="N185" i="14"/>
  <c r="N186" i="14"/>
  <c r="N187" i="14"/>
  <c r="K201" i="14"/>
  <c r="K202" i="14"/>
  <c r="K203" i="14"/>
  <c r="K204" i="14"/>
  <c r="K205" i="14"/>
  <c r="K206" i="14"/>
  <c r="N7" i="14"/>
  <c r="N6" i="14"/>
  <c r="N5" i="14"/>
  <c r="M5" i="14"/>
  <c r="M4" i="14"/>
  <c r="N2" i="14"/>
  <c r="N182" i="21"/>
  <c r="N152" i="21"/>
  <c r="N122" i="21"/>
  <c r="N92" i="21"/>
  <c r="N62" i="21"/>
  <c r="N32" i="21"/>
  <c r="N2" i="21"/>
  <c r="M64" i="21"/>
  <c r="N65" i="21"/>
  <c r="N66" i="21"/>
  <c r="N67" i="21"/>
  <c r="K89" i="21"/>
  <c r="M94" i="21"/>
  <c r="N95" i="21"/>
  <c r="N96" i="21"/>
  <c r="N97" i="21"/>
  <c r="K117" i="21"/>
  <c r="K119" i="21" s="1"/>
  <c r="M124" i="21"/>
  <c r="N125" i="21"/>
  <c r="N126" i="21"/>
  <c r="N127" i="21"/>
  <c r="K147" i="21"/>
  <c r="K149" i="21" s="1"/>
  <c r="M154" i="21"/>
  <c r="N155" i="21"/>
  <c r="N156" i="21"/>
  <c r="N157" i="21"/>
  <c r="K177" i="21"/>
  <c r="K179" i="21" s="1"/>
  <c r="M184" i="21"/>
  <c r="N185" i="21"/>
  <c r="N186" i="21"/>
  <c r="N187" i="21"/>
  <c r="K207" i="21"/>
  <c r="K209" i="21" s="1"/>
  <c r="C40" i="15" l="1"/>
  <c r="J44" i="15"/>
  <c r="C100" i="15"/>
  <c r="J104" i="15"/>
  <c r="C160" i="15"/>
  <c r="J164" i="15"/>
  <c r="K207" i="14"/>
  <c r="K209" i="14" s="1"/>
  <c r="J194" i="14" s="1"/>
  <c r="K177" i="14"/>
  <c r="K179" i="14" s="1"/>
  <c r="J164" i="14" s="1"/>
  <c r="K147" i="14"/>
  <c r="K149" i="14" s="1"/>
  <c r="J134" i="14" s="1"/>
  <c r="K117" i="14"/>
  <c r="K119" i="14" s="1"/>
  <c r="C100" i="14" s="1"/>
  <c r="K87" i="14"/>
  <c r="K89" i="14" s="1"/>
  <c r="J74" i="14" s="1"/>
  <c r="K57" i="14"/>
  <c r="K59" i="14" s="1"/>
  <c r="C40" i="14" s="1"/>
  <c r="C130" i="14"/>
  <c r="J104" i="14"/>
  <c r="J44" i="14"/>
  <c r="J134" i="21"/>
  <c r="J104" i="21"/>
  <c r="J74" i="21"/>
  <c r="J194" i="21"/>
  <c r="J164" i="21"/>
  <c r="M44" i="21"/>
  <c r="K26" i="24"/>
  <c r="K25" i="24"/>
  <c r="K24" i="24"/>
  <c r="K23" i="24"/>
  <c r="K22" i="24"/>
  <c r="K21" i="24"/>
  <c r="N2" i="24"/>
  <c r="C160" i="14" l="1"/>
  <c r="M104" i="21"/>
  <c r="C100" i="21"/>
  <c r="M164" i="21"/>
  <c r="C160" i="21"/>
  <c r="M74" i="21"/>
  <c r="C70" i="21"/>
  <c r="M134" i="21"/>
  <c r="C130" i="21"/>
  <c r="C190" i="14"/>
  <c r="C70" i="14"/>
  <c r="K27" i="24"/>
  <c r="K28" i="24" s="1"/>
  <c r="K29" i="24" s="1"/>
  <c r="M194" i="21"/>
  <c r="C190" i="21"/>
  <c r="J14" i="24" l="1"/>
  <c r="C10" i="24"/>
  <c r="N2" i="15" l="1"/>
  <c r="N32" i="15" s="1"/>
  <c r="N62" i="15" s="1"/>
  <c r="N92" i="15" s="1"/>
  <c r="N122" i="15" s="1"/>
  <c r="N152" i="15" s="1"/>
  <c r="N182" i="15" s="1"/>
  <c r="K21" i="15"/>
  <c r="K22" i="15"/>
  <c r="K23" i="15"/>
  <c r="K24" i="15"/>
  <c r="K25" i="15"/>
  <c r="K26" i="15"/>
  <c r="K22" i="14"/>
  <c r="K23" i="14"/>
  <c r="K24" i="14"/>
  <c r="K25" i="14"/>
  <c r="K26" i="14"/>
  <c r="K21" i="14"/>
  <c r="N37" i="21"/>
  <c r="N36" i="21"/>
  <c r="N35" i="21"/>
  <c r="M35" i="21"/>
  <c r="M65" i="21" s="1"/>
  <c r="M95" i="21" s="1"/>
  <c r="M125" i="21" s="1"/>
  <c r="M155" i="21" s="1"/>
  <c r="M185" i="21" s="1"/>
  <c r="M34" i="21"/>
  <c r="K27" i="14" l="1"/>
  <c r="K29" i="14" s="1"/>
  <c r="J14" i="14" s="1"/>
  <c r="K27" i="15"/>
  <c r="K28" i="15" s="1"/>
  <c r="B1" i="2"/>
  <c r="K3" i="2"/>
  <c r="C10" i="14" l="1"/>
  <c r="K29" i="15"/>
  <c r="C10" i="15" s="1"/>
  <c r="M19" i="18"/>
  <c r="M12" i="22"/>
  <c r="K21" i="23"/>
  <c r="K23" i="23"/>
  <c r="K19" i="23"/>
  <c r="K20" i="23"/>
  <c r="K22" i="23"/>
  <c r="K24" i="23"/>
  <c r="K25" i="22"/>
  <c r="K27" i="22" s="1"/>
  <c r="K22" i="21"/>
  <c r="K23" i="21"/>
  <c r="K24" i="21"/>
  <c r="K25" i="21"/>
  <c r="K26" i="21"/>
  <c r="M19" i="20"/>
  <c r="L15" i="20" s="1"/>
  <c r="K21" i="4"/>
  <c r="K22" i="4"/>
  <c r="K23" i="4"/>
  <c r="K20" i="4"/>
  <c r="K25" i="4" s="1"/>
  <c r="K27" i="4" s="1"/>
  <c r="D4" i="16"/>
  <c r="E4" i="16" s="1"/>
  <c r="AI6" i="16"/>
  <c r="AI7" i="16"/>
  <c r="AI8" i="16"/>
  <c r="AI9" i="16"/>
  <c r="AI10" i="16"/>
  <c r="AI11" i="16"/>
  <c r="AI12" i="16"/>
  <c r="AI13" i="16"/>
  <c r="AI14" i="16"/>
  <c r="AI15" i="16"/>
  <c r="AI16" i="16"/>
  <c r="AI17" i="16"/>
  <c r="AI18" i="16"/>
  <c r="AI19" i="16"/>
  <c r="AI20" i="16"/>
  <c r="AI21" i="16"/>
  <c r="AI22" i="16"/>
  <c r="AI23" i="16"/>
  <c r="AI24" i="16"/>
  <c r="AI25" i="16"/>
  <c r="AI26" i="16"/>
  <c r="AI27" i="16"/>
  <c r="AI28" i="16"/>
  <c r="AI29" i="16"/>
  <c r="AI30" i="16"/>
  <c r="AI31" i="16"/>
  <c r="D4" i="2"/>
  <c r="E4" i="2" s="1"/>
  <c r="E5" i="2" s="1"/>
  <c r="K24" i="4"/>
  <c r="K19" i="4"/>
  <c r="J14" i="15" l="1"/>
  <c r="J12" i="4"/>
  <c r="M12" i="4" s="1"/>
  <c r="C9" i="4"/>
  <c r="F4" i="2"/>
  <c r="G4" i="2" s="1"/>
  <c r="G5" i="2" s="1"/>
  <c r="K27" i="21"/>
  <c r="K25" i="23"/>
  <c r="K26" i="23" s="1"/>
  <c r="K27" i="23" s="1"/>
  <c r="E5" i="16"/>
  <c r="F4" i="16"/>
  <c r="J12" i="22"/>
  <c r="C9" i="22"/>
  <c r="D5" i="2"/>
  <c r="D5" i="16"/>
  <c r="F5" i="2" l="1"/>
  <c r="H4" i="2"/>
  <c r="I4" i="2" s="1"/>
  <c r="J4" i="2" s="1"/>
  <c r="K29" i="21"/>
  <c r="J14" i="21" s="1"/>
  <c r="C10" i="21" s="1"/>
  <c r="J19" i="18" s="1"/>
  <c r="L15" i="18" s="1"/>
  <c r="H5" i="2"/>
  <c r="I5" i="2"/>
  <c r="J12" i="23"/>
  <c r="C9" i="23"/>
  <c r="F5" i="16"/>
  <c r="G4" i="16"/>
  <c r="M14" i="21" l="1"/>
  <c r="J5" i="2"/>
  <c r="K4" i="2"/>
  <c r="G5" i="16"/>
  <c r="H4" i="16"/>
  <c r="K5" i="2" l="1"/>
  <c r="L4" i="2"/>
  <c r="H5" i="16"/>
  <c r="I4" i="16"/>
  <c r="M4" i="2" l="1"/>
  <c r="L5" i="2"/>
  <c r="J4" i="16"/>
  <c r="I5" i="16"/>
  <c r="M5" i="2" l="1"/>
  <c r="N4" i="2"/>
  <c r="K4" i="16"/>
  <c r="J5" i="16"/>
  <c r="O4" i="2" l="1"/>
  <c r="N5" i="2"/>
  <c r="K5" i="16"/>
  <c r="L4" i="16"/>
  <c r="O5" i="2" l="1"/>
  <c r="P4" i="2"/>
  <c r="M4" i="16"/>
  <c r="L5" i="16"/>
  <c r="Q4" i="2" l="1"/>
  <c r="P5" i="2"/>
  <c r="N4" i="16"/>
  <c r="M5" i="16"/>
  <c r="Q5" i="2" l="1"/>
  <c r="R4" i="2"/>
  <c r="O4" i="16"/>
  <c r="N5" i="16"/>
  <c r="R5" i="2" l="1"/>
  <c r="S4" i="2"/>
  <c r="O5" i="16"/>
  <c r="P4" i="16"/>
  <c r="S5" i="2" l="1"/>
  <c r="T4" i="2"/>
  <c r="P5" i="16"/>
  <c r="Q4" i="16"/>
  <c r="U4" i="2" l="1"/>
  <c r="T5" i="2"/>
  <c r="R4" i="16"/>
  <c r="Q5" i="16"/>
  <c r="U5" i="2" l="1"/>
  <c r="V4" i="2"/>
  <c r="R5" i="16"/>
  <c r="S4" i="16"/>
  <c r="W4" i="2" l="1"/>
  <c r="V5" i="2"/>
  <c r="S5" i="16"/>
  <c r="T4" i="16"/>
  <c r="W5" i="2" l="1"/>
  <c r="X4" i="2"/>
  <c r="T5" i="16"/>
  <c r="U4" i="16"/>
  <c r="X5" i="2" l="1"/>
  <c r="Y4" i="2"/>
  <c r="V4" i="16"/>
  <c r="U5" i="16"/>
  <c r="Y5" i="2" l="1"/>
  <c r="Z4" i="2"/>
  <c r="W4" i="16"/>
  <c r="V5" i="16"/>
  <c r="AA4" i="2" l="1"/>
  <c r="Z5" i="2"/>
  <c r="W5" i="16"/>
  <c r="X4" i="16"/>
  <c r="AA5" i="2" l="1"/>
  <c r="AB4" i="2"/>
  <c r="Y4" i="16"/>
  <c r="X5" i="16"/>
  <c r="AB5" i="2" l="1"/>
  <c r="AC4" i="2"/>
  <c r="Z4" i="16"/>
  <c r="Y5" i="16"/>
  <c r="AC5" i="2" l="1"/>
  <c r="AD4" i="2"/>
  <c r="AA4" i="16"/>
  <c r="Z5" i="16"/>
  <c r="AE4" i="2" l="1"/>
  <c r="AD5" i="2"/>
  <c r="AA5" i="16"/>
  <c r="AB4" i="16"/>
  <c r="AE5" i="2" l="1"/>
  <c r="AF4" i="2"/>
  <c r="AB5" i="16"/>
  <c r="AC4" i="16"/>
  <c r="AF5" i="2" l="1"/>
  <c r="AG4" i="2"/>
  <c r="AH4" i="2" s="1"/>
  <c r="AD4" i="16"/>
  <c r="AC5" i="16"/>
  <c r="AH5" i="2" l="1"/>
  <c r="AG5" i="2"/>
  <c r="AD5" i="16"/>
  <c r="AE4" i="16"/>
  <c r="AE5" i="16" l="1"/>
  <c r="AF4" i="16"/>
  <c r="AF5" i="16" l="1"/>
  <c r="AG4" i="16"/>
  <c r="AH4" i="16" l="1"/>
  <c r="AH5" i="16" s="1"/>
  <c r="AG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坂本</author>
    <author>河野</author>
    <author>user</author>
  </authors>
  <commentList>
    <comment ref="K6" authorId="0" shapeId="0" xr:uid="{00000000-0006-0000-0100-000001000000}">
      <text>
        <r>
          <rPr>
            <b/>
            <sz val="10"/>
            <color indexed="81"/>
            <rFont val="MS P ゴシック"/>
            <family val="3"/>
            <charset val="128"/>
          </rPr>
          <t>広正建設：
1/20等、〆日の入力</t>
        </r>
      </text>
    </comment>
    <comment ref="I15" authorId="1" shapeId="0" xr:uid="{00000000-0006-0000-0100-000002000000}">
      <text>
        <r>
          <rPr>
            <b/>
            <sz val="10"/>
            <color indexed="81"/>
            <rFont val="ＭＳ Ｐゴシック"/>
            <family val="3"/>
            <charset val="128"/>
          </rPr>
          <t>広正建設:</t>
        </r>
        <r>
          <rPr>
            <sz val="10"/>
            <color indexed="81"/>
            <rFont val="ＭＳ Ｐゴシック"/>
            <family val="3"/>
            <charset val="128"/>
          </rPr>
          <t xml:space="preserve">
【A】請求、【B】請求の
合計金額を記入</t>
        </r>
      </text>
    </comment>
    <comment ref="K24" authorId="2" shapeId="0" xr:uid="{97AF482F-FE80-4FF0-8845-047033689C4E}">
      <text>
        <r>
          <rPr>
            <b/>
            <sz val="10"/>
            <color indexed="81"/>
            <rFont val="MS P ゴシック"/>
            <family val="3"/>
            <charset val="128"/>
          </rPr>
          <t>広正建設:</t>
        </r>
        <r>
          <rPr>
            <sz val="10"/>
            <color indexed="81"/>
            <rFont val="MS P ゴシック"/>
            <family val="3"/>
            <charset val="128"/>
          </rPr>
          <t xml:space="preserve">
自社の会社情報入力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河野</author>
  </authors>
  <commentList>
    <comment ref="E3" authorId="0" shapeId="0" xr:uid="{00000000-0006-0000-0B00-000001000000}">
      <text>
        <r>
          <rPr>
            <b/>
            <sz val="10"/>
            <color indexed="81"/>
            <rFont val="ＭＳ Ｐゴシック"/>
            <family val="3"/>
            <charset val="128"/>
          </rPr>
          <t>広正建設:</t>
        </r>
        <r>
          <rPr>
            <sz val="10"/>
            <color indexed="81"/>
            <rFont val="ＭＳ Ｐゴシック"/>
            <family val="3"/>
            <charset val="128"/>
          </rPr>
          <t xml:space="preserve">
例）8/21と入力</t>
        </r>
      </text>
    </comment>
    <comment ref="K3" authorId="0" shapeId="0" xr:uid="{00000000-0006-0000-0B00-000002000000}">
      <text>
        <r>
          <rPr>
            <b/>
            <sz val="10"/>
            <color indexed="81"/>
            <rFont val="ＭＳ Ｐゴシック"/>
            <family val="3"/>
            <charset val="128"/>
          </rPr>
          <t>広正建設:</t>
        </r>
        <r>
          <rPr>
            <sz val="10"/>
            <color indexed="81"/>
            <rFont val="ＭＳ Ｐゴシック"/>
            <family val="3"/>
            <charset val="128"/>
          </rPr>
          <t xml:space="preserve">
例）9/20と入力</t>
        </r>
      </text>
    </comment>
    <comment ref="AH4" authorId="0" shapeId="0" xr:uid="{00000000-0006-0000-0B00-000003000000}">
      <text>
        <r>
          <rPr>
            <b/>
            <sz val="10"/>
            <color indexed="81"/>
            <rFont val="ＭＳ Ｐゴシック"/>
            <family val="3"/>
            <charset val="128"/>
          </rPr>
          <t>広正建設:</t>
        </r>
        <r>
          <rPr>
            <sz val="10"/>
            <color indexed="81"/>
            <rFont val="ＭＳ Ｐゴシック"/>
            <family val="3"/>
            <charset val="128"/>
          </rPr>
          <t xml:space="preserve">
21日の時は入力しない</t>
        </r>
      </text>
    </comment>
    <comment ref="M32" authorId="0" shapeId="0" xr:uid="{00000000-0006-0000-0B00-000004000000}">
      <text>
        <r>
          <rPr>
            <b/>
            <sz val="24"/>
            <color indexed="81"/>
            <rFont val="ＭＳ Ｐゴシック"/>
            <family val="3"/>
            <charset val="128"/>
          </rPr>
          <t xml:space="preserve"> 入力例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author>
  </authors>
  <commentList>
    <comment ref="A1" authorId="0" shapeId="0" xr:uid="{00000000-0006-0000-0300-000001000000}">
      <text>
        <r>
          <rPr>
            <b/>
            <sz val="10"/>
            <color indexed="81"/>
            <rFont val="ＭＳ Ｐゴシック"/>
            <family val="3"/>
            <charset val="128"/>
          </rPr>
          <t>広正建設:</t>
        </r>
        <r>
          <rPr>
            <sz val="10"/>
            <color indexed="81"/>
            <rFont val="ＭＳ Ｐゴシック"/>
            <family val="3"/>
            <charset val="128"/>
          </rPr>
          <t xml:space="preserve">
</t>
        </r>
        <r>
          <rPr>
            <sz val="10"/>
            <color indexed="10"/>
            <rFont val="ＭＳ Ｐゴシック"/>
            <family val="3"/>
            <charset val="128"/>
          </rPr>
          <t>【契約専用】の請求書です。
（追加契約含む）
常用は【B】請求を使用。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河野</author>
  </authors>
  <commentList>
    <comment ref="A1" authorId="0" shapeId="0" xr:uid="{00000000-0006-0000-0400-000001000000}">
      <text>
        <r>
          <rPr>
            <b/>
            <sz val="10"/>
            <color indexed="81"/>
            <rFont val="ＭＳ Ｐゴシック"/>
            <family val="3"/>
            <charset val="128"/>
          </rPr>
          <t>広正建設:</t>
        </r>
        <r>
          <rPr>
            <sz val="10"/>
            <color indexed="81"/>
            <rFont val="ＭＳ Ｐゴシック"/>
            <family val="3"/>
            <charset val="128"/>
          </rPr>
          <t xml:space="preserve">
</t>
        </r>
        <r>
          <rPr>
            <sz val="10"/>
            <color indexed="10"/>
            <rFont val="ＭＳ Ｐゴシック"/>
            <family val="3"/>
            <charset val="128"/>
          </rPr>
          <t>【契約外】の請求書です。
契約・追加は【A】請求を使用。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河野</author>
  </authors>
  <commentList>
    <comment ref="A1" authorId="0" shapeId="0" xr:uid="{00000000-0006-0000-0500-000001000000}">
      <text>
        <r>
          <rPr>
            <b/>
            <sz val="10"/>
            <color indexed="81"/>
            <rFont val="ＭＳ Ｐゴシック"/>
            <family val="3"/>
            <charset val="128"/>
          </rPr>
          <t>広正建設:</t>
        </r>
        <r>
          <rPr>
            <sz val="10"/>
            <color indexed="81"/>
            <rFont val="ＭＳ Ｐゴシック"/>
            <family val="3"/>
            <charset val="128"/>
          </rPr>
          <t xml:space="preserve">
</t>
        </r>
        <r>
          <rPr>
            <sz val="10"/>
            <color indexed="10"/>
            <rFont val="ＭＳ Ｐゴシック"/>
            <family val="3"/>
            <charset val="128"/>
          </rPr>
          <t>【契約外】の請求書です。
契約・追加は【A】請求を使用。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河野</author>
  </authors>
  <commentList>
    <comment ref="E3" authorId="0" shapeId="0" xr:uid="{00000000-0006-0000-0600-000001000000}">
      <text>
        <r>
          <rPr>
            <b/>
            <sz val="10"/>
            <color indexed="81"/>
            <rFont val="ＭＳ Ｐゴシック"/>
            <family val="3"/>
            <charset val="128"/>
          </rPr>
          <t>広正建設:</t>
        </r>
        <r>
          <rPr>
            <sz val="10"/>
            <color indexed="81"/>
            <rFont val="ＭＳ Ｐゴシック"/>
            <family val="3"/>
            <charset val="128"/>
          </rPr>
          <t xml:space="preserve">
例）9/21と入力</t>
        </r>
      </text>
    </comment>
    <comment ref="AH4" authorId="0" shapeId="0" xr:uid="{00000000-0006-0000-0600-000002000000}">
      <text>
        <r>
          <rPr>
            <b/>
            <sz val="10"/>
            <color indexed="81"/>
            <rFont val="ＭＳ Ｐゴシック"/>
            <family val="3"/>
            <charset val="128"/>
          </rPr>
          <t>広正建設:</t>
        </r>
        <r>
          <rPr>
            <sz val="10"/>
            <color indexed="81"/>
            <rFont val="ＭＳ Ｐゴシック"/>
            <family val="3"/>
            <charset val="128"/>
          </rPr>
          <t xml:space="preserve">
21日の時は記載しない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河野</author>
  </authors>
  <commentList>
    <comment ref="D14" authorId="0" shapeId="0" xr:uid="{00000000-0006-0000-0700-000001000000}">
      <text>
        <r>
          <rPr>
            <b/>
            <sz val="24"/>
            <color indexed="81"/>
            <rFont val="ＭＳ Ｐゴシック"/>
            <family val="3"/>
            <charset val="128"/>
          </rPr>
          <t>入力例</t>
        </r>
      </text>
    </comment>
    <comment ref="I15" authorId="0" shapeId="0" xr:uid="{00000000-0006-0000-0700-000002000000}">
      <text>
        <r>
          <rPr>
            <b/>
            <sz val="10"/>
            <color indexed="81"/>
            <rFont val="ＭＳ Ｐゴシック"/>
            <family val="3"/>
            <charset val="128"/>
          </rPr>
          <t>広正建設:</t>
        </r>
        <r>
          <rPr>
            <sz val="10"/>
            <color indexed="81"/>
            <rFont val="ＭＳ Ｐゴシック"/>
            <family val="3"/>
            <charset val="128"/>
          </rPr>
          <t xml:space="preserve">
【A】請求、【B】請求の
合計金額を記入</t>
        </r>
      </text>
    </comment>
    <comment ref="K25" authorId="0" shapeId="0" xr:uid="{00000000-0006-0000-0700-000003000000}">
      <text>
        <r>
          <rPr>
            <b/>
            <sz val="18"/>
            <color indexed="10"/>
            <rFont val="ＭＳ Ｐゴシック"/>
            <family val="3"/>
            <charset val="128"/>
          </rPr>
          <t>×㍿
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河野</author>
  </authors>
  <commentList>
    <comment ref="A1" authorId="0" shapeId="0" xr:uid="{00000000-0006-0000-0800-000001000000}">
      <text>
        <r>
          <rPr>
            <b/>
            <sz val="10"/>
            <color indexed="81"/>
            <rFont val="ＭＳ Ｐゴシック"/>
            <family val="3"/>
            <charset val="128"/>
          </rPr>
          <t>広正建設:</t>
        </r>
        <r>
          <rPr>
            <sz val="10"/>
            <color indexed="81"/>
            <rFont val="ＭＳ Ｐゴシック"/>
            <family val="3"/>
            <charset val="128"/>
          </rPr>
          <t xml:space="preserve">
</t>
        </r>
        <r>
          <rPr>
            <sz val="10"/>
            <color indexed="10"/>
            <rFont val="ＭＳ Ｐゴシック"/>
            <family val="3"/>
            <charset val="128"/>
          </rPr>
          <t>【契約専用】の請求書です。
（追加契約含む）
常用は【B】請求を使用。</t>
        </r>
      </text>
    </comment>
    <comment ref="F5" authorId="0" shapeId="0" xr:uid="{00000000-0006-0000-0800-000002000000}">
      <text>
        <r>
          <rPr>
            <b/>
            <sz val="10"/>
            <color indexed="81"/>
            <rFont val="ＭＳ Ｐゴシック"/>
            <family val="3"/>
            <charset val="128"/>
          </rPr>
          <t>広正建設:</t>
        </r>
        <r>
          <rPr>
            <sz val="10"/>
            <color indexed="81"/>
            <rFont val="ＭＳ Ｐゴシック"/>
            <family val="3"/>
            <charset val="128"/>
          </rPr>
          <t xml:space="preserve">
注文書№を必ず記入</t>
        </r>
      </text>
    </comment>
    <comment ref="C12" authorId="0" shapeId="0" xr:uid="{00000000-0006-0000-0800-000003000000}">
      <text>
        <r>
          <rPr>
            <b/>
            <sz val="10"/>
            <color indexed="81"/>
            <rFont val="ＭＳ Ｐゴシック"/>
            <family val="3"/>
            <charset val="128"/>
          </rPr>
          <t>広正建設:</t>
        </r>
        <r>
          <rPr>
            <sz val="10"/>
            <color indexed="81"/>
            <rFont val="ＭＳ Ｐゴシック"/>
            <family val="3"/>
            <charset val="128"/>
          </rPr>
          <t xml:space="preserve">
契約金額を記入
追加は都度別紙へ記入</t>
        </r>
      </text>
    </comment>
    <comment ref="F29" authorId="0" shapeId="0" xr:uid="{00000000-0006-0000-0800-000004000000}">
      <text>
        <r>
          <rPr>
            <b/>
            <sz val="24"/>
            <color indexed="81"/>
            <rFont val="ＭＳ Ｐゴシック"/>
            <family val="3"/>
            <charset val="128"/>
          </rPr>
          <t>入力例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河野</author>
  </authors>
  <commentList>
    <comment ref="A1" authorId="0" shapeId="0" xr:uid="{00000000-0006-0000-0900-000001000000}">
      <text>
        <r>
          <rPr>
            <b/>
            <sz val="10"/>
            <color indexed="81"/>
            <rFont val="ＭＳ Ｐゴシック"/>
            <family val="3"/>
            <charset val="128"/>
          </rPr>
          <t>広正建設:</t>
        </r>
        <r>
          <rPr>
            <sz val="10"/>
            <color indexed="81"/>
            <rFont val="ＭＳ Ｐゴシック"/>
            <family val="3"/>
            <charset val="128"/>
          </rPr>
          <t xml:space="preserve">
</t>
        </r>
        <r>
          <rPr>
            <sz val="10"/>
            <color indexed="10"/>
            <rFont val="ＭＳ Ｐゴシック"/>
            <family val="3"/>
            <charset val="128"/>
          </rPr>
          <t>【契約専用】の請求書です。
（追加契約含む）
常用は【B】請求を使用。</t>
        </r>
      </text>
    </comment>
    <comment ref="F5" authorId="0" shapeId="0" xr:uid="{00000000-0006-0000-0900-000002000000}">
      <text>
        <r>
          <rPr>
            <b/>
            <sz val="10"/>
            <color indexed="81"/>
            <rFont val="ＭＳ Ｐゴシック"/>
            <family val="3"/>
            <charset val="128"/>
          </rPr>
          <t>広正建設:</t>
        </r>
        <r>
          <rPr>
            <sz val="10"/>
            <color indexed="81"/>
            <rFont val="ＭＳ Ｐゴシック"/>
            <family val="3"/>
            <charset val="128"/>
          </rPr>
          <t xml:space="preserve">
注文書№を必ず記入</t>
        </r>
      </text>
    </comment>
    <comment ref="C12" authorId="0" shapeId="0" xr:uid="{00000000-0006-0000-0900-000003000000}">
      <text>
        <r>
          <rPr>
            <b/>
            <sz val="10"/>
            <color indexed="81"/>
            <rFont val="ＭＳ Ｐゴシック"/>
            <family val="3"/>
            <charset val="128"/>
          </rPr>
          <t>広正建設:</t>
        </r>
        <r>
          <rPr>
            <sz val="10"/>
            <color indexed="81"/>
            <rFont val="ＭＳ Ｐゴシック"/>
            <family val="3"/>
            <charset val="128"/>
          </rPr>
          <t xml:space="preserve">
契約金額を記入
追加は都度別紙へ記入
金額未定は未定を記入</t>
        </r>
      </text>
    </comment>
    <comment ref="F29" authorId="0" shapeId="0" xr:uid="{00000000-0006-0000-0900-000004000000}">
      <text>
        <r>
          <rPr>
            <b/>
            <sz val="24"/>
            <color indexed="81"/>
            <rFont val="ＭＳ Ｐゴシック"/>
            <family val="3"/>
            <charset val="128"/>
          </rPr>
          <t>入力例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河野</author>
  </authors>
  <commentList>
    <comment ref="A1" authorId="0" shapeId="0" xr:uid="{00000000-0006-0000-0A00-000001000000}">
      <text>
        <r>
          <rPr>
            <b/>
            <sz val="10"/>
            <color indexed="81"/>
            <rFont val="ＭＳ Ｐゴシック"/>
            <family val="3"/>
            <charset val="128"/>
          </rPr>
          <t>広正建設:</t>
        </r>
        <r>
          <rPr>
            <sz val="10"/>
            <color indexed="81"/>
            <rFont val="ＭＳ Ｐゴシック"/>
            <family val="3"/>
            <charset val="128"/>
          </rPr>
          <t xml:space="preserve">
</t>
        </r>
        <r>
          <rPr>
            <sz val="10"/>
            <color indexed="10"/>
            <rFont val="ＭＳ Ｐゴシック"/>
            <family val="3"/>
            <charset val="128"/>
          </rPr>
          <t>【契約外】の請求書です。
契約・追加は【A】請求を使用。</t>
        </r>
      </text>
    </comment>
    <comment ref="F5" authorId="0" shapeId="0" xr:uid="{00000000-0006-0000-0A00-000002000000}">
      <text>
        <r>
          <rPr>
            <b/>
            <sz val="10"/>
            <color indexed="81"/>
            <rFont val="ＭＳ Ｐゴシック"/>
            <family val="3"/>
            <charset val="128"/>
          </rPr>
          <t>広正建設:</t>
        </r>
        <r>
          <rPr>
            <sz val="10"/>
            <color indexed="81"/>
            <rFont val="ＭＳ Ｐゴシック"/>
            <family val="3"/>
            <charset val="128"/>
          </rPr>
          <t xml:space="preserve">
注文書№を必ず記入
（契約現場の常用の場合）</t>
        </r>
      </text>
    </comment>
    <comment ref="F9" authorId="0" shapeId="0" xr:uid="{00000000-0006-0000-0A00-000003000000}">
      <text>
        <r>
          <rPr>
            <b/>
            <sz val="10"/>
            <color indexed="81"/>
            <rFont val="ＭＳ Ｐゴシック"/>
            <family val="3"/>
            <charset val="128"/>
          </rPr>
          <t>広正建設:</t>
        </r>
        <r>
          <rPr>
            <sz val="10"/>
            <color indexed="81"/>
            <rFont val="ＭＳ Ｐゴシック"/>
            <family val="3"/>
            <charset val="128"/>
          </rPr>
          <t xml:space="preserve">
現場名を必ず記入
（契約現場の常用の場合）</t>
        </r>
      </text>
    </comment>
    <comment ref="B19" authorId="0" shapeId="0" xr:uid="{00000000-0006-0000-0A00-000004000000}">
      <text>
        <r>
          <rPr>
            <b/>
            <sz val="10"/>
            <color indexed="81"/>
            <rFont val="ＭＳ Ｐゴシック"/>
            <family val="3"/>
            <charset val="128"/>
          </rPr>
          <t>広正建設:</t>
        </r>
        <r>
          <rPr>
            <sz val="10"/>
            <color indexed="81"/>
            <rFont val="ＭＳ Ｐゴシック"/>
            <family val="3"/>
            <charset val="128"/>
          </rPr>
          <t xml:space="preserve">
応援の時は常用・応援明細の合計をまとめて記入。</t>
        </r>
      </text>
    </comment>
    <comment ref="F29" authorId="0" shapeId="0" xr:uid="{00000000-0006-0000-0A00-000005000000}">
      <text>
        <r>
          <rPr>
            <b/>
            <sz val="24"/>
            <color indexed="81"/>
            <rFont val="ＭＳ Ｐゴシック"/>
            <family val="3"/>
            <charset val="128"/>
          </rPr>
          <t>入力例</t>
        </r>
      </text>
    </comment>
  </commentList>
</comments>
</file>

<file path=xl/sharedStrings.xml><?xml version="1.0" encoding="utf-8"?>
<sst xmlns="http://schemas.openxmlformats.org/spreadsheetml/2006/main" count="1131" uniqueCount="150">
  <si>
    <t>御中</t>
    <rPh sb="0" eb="2">
      <t>オンチュウ</t>
    </rPh>
    <phoneticPr fontId="4"/>
  </si>
  <si>
    <t>下記の通りご請求申し上げます。</t>
    <rPh sb="0" eb="2">
      <t>カキ</t>
    </rPh>
    <rPh sb="3" eb="4">
      <t>トオ</t>
    </rPh>
    <rPh sb="6" eb="8">
      <t>セイキュウ</t>
    </rPh>
    <rPh sb="8" eb="9">
      <t>モウ</t>
    </rPh>
    <rPh sb="10" eb="11">
      <t>ア</t>
    </rPh>
    <phoneticPr fontId="4"/>
  </si>
  <si>
    <t>当月請求金額</t>
    <rPh sb="0" eb="2">
      <t>トウゲツ</t>
    </rPh>
    <rPh sb="2" eb="4">
      <t>セイキュウ</t>
    </rPh>
    <rPh sb="4" eb="6">
      <t>キンガク</t>
    </rPh>
    <phoneticPr fontId="4"/>
  </si>
  <si>
    <t>現場名</t>
    <rPh sb="0" eb="2">
      <t>ゲンバ</t>
    </rPh>
    <rPh sb="2" eb="3">
      <t>メイ</t>
    </rPh>
    <phoneticPr fontId="4"/>
  </si>
  <si>
    <t>Ａ</t>
  </si>
  <si>
    <t>Ｂ</t>
  </si>
  <si>
    <t>Ｃ</t>
  </si>
  <si>
    <t>Ａ-Ｂ-Ｃ</t>
  </si>
  <si>
    <t>請負金額</t>
    <rPh sb="0" eb="2">
      <t>ウケオイ</t>
    </rPh>
    <rPh sb="2" eb="4">
      <t>キンガク</t>
    </rPh>
    <phoneticPr fontId="4"/>
  </si>
  <si>
    <t>今回の</t>
    <rPh sb="0" eb="2">
      <t>コンカイ</t>
    </rPh>
    <phoneticPr fontId="4"/>
  </si>
  <si>
    <t>差引残額</t>
    <rPh sb="0" eb="2">
      <t>サシヒキ</t>
    </rPh>
    <rPh sb="2" eb="4">
      <t>ザンガク</t>
    </rPh>
    <phoneticPr fontId="4"/>
  </si>
  <si>
    <t>ご請求金額</t>
  </si>
  <si>
    <t>備考</t>
    <rPh sb="0" eb="2">
      <t>ビコウ</t>
    </rPh>
    <phoneticPr fontId="4"/>
  </si>
  <si>
    <t>No.</t>
  </si>
  <si>
    <t>名　　　　　　称</t>
    <rPh sb="0" eb="1">
      <t>ナ</t>
    </rPh>
    <rPh sb="7" eb="8">
      <t>ショウ</t>
    </rPh>
    <phoneticPr fontId="4"/>
  </si>
  <si>
    <t>仕　　　　　　様</t>
    <rPh sb="0" eb="1">
      <t>ツカ</t>
    </rPh>
    <rPh sb="7" eb="8">
      <t>サマ</t>
    </rPh>
    <phoneticPr fontId="4"/>
  </si>
  <si>
    <t>数　量</t>
    <rPh sb="0" eb="1">
      <t>スウ</t>
    </rPh>
    <rPh sb="2" eb="3">
      <t>リョウ</t>
    </rPh>
    <phoneticPr fontId="4"/>
  </si>
  <si>
    <t>呼　称</t>
    <rPh sb="0" eb="1">
      <t>コ</t>
    </rPh>
    <rPh sb="2" eb="3">
      <t>ショウ</t>
    </rPh>
    <phoneticPr fontId="4"/>
  </si>
  <si>
    <t>単　価</t>
    <rPh sb="0" eb="1">
      <t>タン</t>
    </rPh>
    <rPh sb="2" eb="3">
      <t>アタイ</t>
    </rPh>
    <phoneticPr fontId="4"/>
  </si>
  <si>
    <t>金　　　　　　額</t>
    <rPh sb="0" eb="1">
      <t>キン</t>
    </rPh>
    <rPh sb="7" eb="8">
      <t>ガク</t>
    </rPh>
    <phoneticPr fontId="4"/>
  </si>
  <si>
    <t>計</t>
    <rPh sb="0" eb="1">
      <t>ケイ</t>
    </rPh>
    <phoneticPr fontId="4"/>
  </si>
  <si>
    <t>消　　　費　　　税</t>
    <rPh sb="0" eb="1">
      <t>ケ</t>
    </rPh>
    <rPh sb="4" eb="5">
      <t>ヒ</t>
    </rPh>
    <rPh sb="8" eb="9">
      <t>ゼイ</t>
    </rPh>
    <phoneticPr fontId="4"/>
  </si>
  <si>
    <t>　合                      計</t>
    <rPh sb="1" eb="2">
      <t>アイ</t>
    </rPh>
    <rPh sb="24" eb="25">
      <t>ケイ</t>
    </rPh>
    <phoneticPr fontId="4"/>
  </si>
  <si>
    <t>会社名</t>
    <rPh sb="0" eb="2">
      <t>カイシャ</t>
    </rPh>
    <rPh sb="2" eb="3">
      <t>メイ</t>
    </rPh>
    <phoneticPr fontId="4"/>
  </si>
  <si>
    <t>FAX</t>
    <phoneticPr fontId="1"/>
  </si>
  <si>
    <t>TEL</t>
    <phoneticPr fontId="1"/>
  </si>
  <si>
    <t>計</t>
    <rPh sb="0" eb="1">
      <t>ケイ</t>
    </rPh>
    <phoneticPr fontId="7"/>
  </si>
  <si>
    <t>人工</t>
    <rPh sb="0" eb="1">
      <t>ニン</t>
    </rPh>
    <rPh sb="1" eb="2">
      <t>コウ</t>
    </rPh>
    <phoneticPr fontId="7"/>
  </si>
  <si>
    <t>残業</t>
    <rPh sb="0" eb="2">
      <t>ザンギョウ</t>
    </rPh>
    <phoneticPr fontId="7"/>
  </si>
  <si>
    <t>合計金額</t>
    <rPh sb="0" eb="2">
      <t>ゴウケイ</t>
    </rPh>
    <rPh sb="2" eb="4">
      <t>キンガク</t>
    </rPh>
    <phoneticPr fontId="1"/>
  </si>
  <si>
    <t>消費税額</t>
    <rPh sb="0" eb="3">
      <t>ショウヒゼイ</t>
    </rPh>
    <rPh sb="3" eb="4">
      <t>ガク</t>
    </rPh>
    <phoneticPr fontId="1"/>
  </si>
  <si>
    <t>上記のとおりご請求申し上げます。</t>
    <rPh sb="0" eb="2">
      <t>ジョウキ</t>
    </rPh>
    <rPh sb="7" eb="9">
      <t>セイキュウ</t>
    </rPh>
    <rPh sb="9" eb="10">
      <t>モウ</t>
    </rPh>
    <rPh sb="11" eb="12">
      <t>ア</t>
    </rPh>
    <phoneticPr fontId="1"/>
  </si>
  <si>
    <t>振込先</t>
    <rPh sb="0" eb="2">
      <t>フリコミ</t>
    </rPh>
    <rPh sb="2" eb="3">
      <t>サキ</t>
    </rPh>
    <phoneticPr fontId="1"/>
  </si>
  <si>
    <t>　税込請求金額　   　　</t>
    <rPh sb="1" eb="3">
      <t>ゼイコミ</t>
    </rPh>
    <rPh sb="3" eb="5">
      <t>セイキュウ</t>
    </rPh>
    <rPh sb="5" eb="7">
      <t>キンガク</t>
    </rPh>
    <phoneticPr fontId="1"/>
  </si>
  <si>
    <t>会社名</t>
    <rPh sb="0" eb="3">
      <t>カイシャメイ</t>
    </rPh>
    <phoneticPr fontId="1"/>
  </si>
  <si>
    <t>住所</t>
    <rPh sb="0" eb="2">
      <t>ジュウショ</t>
    </rPh>
    <phoneticPr fontId="1"/>
  </si>
  <si>
    <t>郵便番号</t>
    <rPh sb="0" eb="4">
      <t>ユウビンバンゴウ</t>
    </rPh>
    <phoneticPr fontId="1"/>
  </si>
  <si>
    <t>TEL番号</t>
    <rPh sb="3" eb="5">
      <t>バンゴウ</t>
    </rPh>
    <phoneticPr fontId="1"/>
  </si>
  <si>
    <t>FAX番号</t>
    <rPh sb="3" eb="5">
      <t>バンゴウ</t>
    </rPh>
    <phoneticPr fontId="1"/>
  </si>
  <si>
    <t>金融機関名</t>
    <rPh sb="0" eb="2">
      <t>キンユウ</t>
    </rPh>
    <rPh sb="2" eb="4">
      <t>キカン</t>
    </rPh>
    <rPh sb="4" eb="5">
      <t>メイ</t>
    </rPh>
    <phoneticPr fontId="1"/>
  </si>
  <si>
    <t>支店名</t>
    <rPh sb="0" eb="3">
      <t>シテンメイ</t>
    </rPh>
    <phoneticPr fontId="1"/>
  </si>
  <si>
    <t>普通・当座</t>
    <rPh sb="0" eb="2">
      <t>フツウ</t>
    </rPh>
    <rPh sb="3" eb="5">
      <t>トウザ</t>
    </rPh>
    <phoneticPr fontId="1"/>
  </si>
  <si>
    <t>口座番号</t>
    <rPh sb="0" eb="2">
      <t>コウザ</t>
    </rPh>
    <rPh sb="2" eb="4">
      <t>バンゴウ</t>
    </rPh>
    <phoneticPr fontId="1"/>
  </si>
  <si>
    <t>口座名義人</t>
    <rPh sb="0" eb="2">
      <t>コウザ</t>
    </rPh>
    <rPh sb="2" eb="4">
      <t>メイギ</t>
    </rPh>
    <rPh sb="4" eb="5">
      <t>ニン</t>
    </rPh>
    <phoneticPr fontId="1"/>
  </si>
  <si>
    <t>作業所名</t>
    <phoneticPr fontId="1"/>
  </si>
  <si>
    <t>人工</t>
    <rPh sb="0" eb="1">
      <t>ニン</t>
    </rPh>
    <rPh sb="1" eb="2">
      <t>コウ</t>
    </rPh>
    <phoneticPr fontId="1"/>
  </si>
  <si>
    <t>株式会社 広正建設</t>
    <rPh sb="0" eb="4">
      <t>カブシキガイシャ</t>
    </rPh>
    <rPh sb="5" eb="9">
      <t>ヒロマサケンセツ</t>
    </rPh>
    <phoneticPr fontId="1"/>
  </si>
  <si>
    <t>住所    〒</t>
    <rPh sb="0" eb="2">
      <t>ジュウショ</t>
    </rPh>
    <phoneticPr fontId="4"/>
  </si>
  <si>
    <t>人工</t>
    <rPh sb="0" eb="2">
      <t>ニンク</t>
    </rPh>
    <phoneticPr fontId="1"/>
  </si>
  <si>
    <t>（</t>
    <phoneticPr fontId="1"/>
  </si>
  <si>
    <t xml:space="preserve"> ～</t>
    <phoneticPr fontId="1"/>
  </si>
  <si>
    <t>）</t>
    <phoneticPr fontId="1"/>
  </si>
  <si>
    <t>株式会社　○×組</t>
    <rPh sb="0" eb="2">
      <t>カブシキ</t>
    </rPh>
    <rPh sb="2" eb="4">
      <t>カイシャ</t>
    </rPh>
    <rPh sb="7" eb="8">
      <t>クミ</t>
    </rPh>
    <phoneticPr fontId="1"/>
  </si>
  <si>
    <t>大阪市城東区関目○-△-×</t>
    <rPh sb="0" eb="6">
      <t>オオサカシジョウトウク</t>
    </rPh>
    <rPh sb="6" eb="8">
      <t>セキメ</t>
    </rPh>
    <phoneticPr fontId="1"/>
  </si>
  <si>
    <t>担当印</t>
    <rPh sb="0" eb="2">
      <t>タントウ</t>
    </rPh>
    <rPh sb="2" eb="3">
      <t>イン</t>
    </rPh>
    <phoneticPr fontId="1"/>
  </si>
  <si>
    <t>締切</t>
    <rPh sb="0" eb="2">
      <t>シメキリ</t>
    </rPh>
    <phoneticPr fontId="1"/>
  </si>
  <si>
    <t>込み</t>
    <rPh sb="0" eb="1">
      <t>コ</t>
    </rPh>
    <phoneticPr fontId="1"/>
  </si>
  <si>
    <t>架け</t>
    <rPh sb="0" eb="1">
      <t>カ</t>
    </rPh>
    <phoneticPr fontId="1"/>
  </si>
  <si>
    <t>御中</t>
    <rPh sb="0" eb="2">
      <t>オンチュウ</t>
    </rPh>
    <phoneticPr fontId="1"/>
  </si>
  <si>
    <t>会社名</t>
    <rPh sb="0" eb="2">
      <t>カイシャ</t>
    </rPh>
    <rPh sb="2" eb="3">
      <t>メイ</t>
    </rPh>
    <phoneticPr fontId="1"/>
  </si>
  <si>
    <t>下記の通りご請求申し上げます。</t>
    <rPh sb="0" eb="2">
      <t>カキ</t>
    </rPh>
    <rPh sb="3" eb="4">
      <t>トオ</t>
    </rPh>
    <rPh sb="6" eb="8">
      <t>セイキュウ</t>
    </rPh>
    <rPh sb="8" eb="9">
      <t>モウ</t>
    </rPh>
    <rPh sb="10" eb="11">
      <t>ア</t>
    </rPh>
    <phoneticPr fontId="1"/>
  </si>
  <si>
    <t>注文書№</t>
    <rPh sb="0" eb="3">
      <t>チュウモンショ</t>
    </rPh>
    <phoneticPr fontId="1"/>
  </si>
  <si>
    <t>住所    〒</t>
    <rPh sb="0" eb="2">
      <t>ジュウショ</t>
    </rPh>
    <phoneticPr fontId="1"/>
  </si>
  <si>
    <t>536-0008</t>
    <phoneticPr fontId="1"/>
  </si>
  <si>
    <t>当月請求金額</t>
    <rPh sb="0" eb="2">
      <t>トウゲツ</t>
    </rPh>
    <rPh sb="2" eb="4">
      <t>セイキュウ</t>
    </rPh>
    <rPh sb="4" eb="6">
      <t>キンガク</t>
    </rPh>
    <phoneticPr fontId="1"/>
  </si>
  <si>
    <t>現場名</t>
    <rPh sb="0" eb="2">
      <t>ゲンバ</t>
    </rPh>
    <rPh sb="2" eb="3">
      <t>メイ</t>
    </rPh>
    <phoneticPr fontId="1"/>
  </si>
  <si>
    <t>請負金額</t>
    <rPh sb="0" eb="2">
      <t>ウケオイ</t>
    </rPh>
    <rPh sb="2" eb="4">
      <t>キンガク</t>
    </rPh>
    <phoneticPr fontId="1"/>
  </si>
  <si>
    <t>前回までの</t>
    <rPh sb="0" eb="2">
      <t>ゼンカイ</t>
    </rPh>
    <phoneticPr fontId="1"/>
  </si>
  <si>
    <t>今回の</t>
    <rPh sb="0" eb="2">
      <t>コンカイ</t>
    </rPh>
    <phoneticPr fontId="1"/>
  </si>
  <si>
    <t>差引残額</t>
    <rPh sb="0" eb="2">
      <t>サシヒキ</t>
    </rPh>
    <rPh sb="2" eb="4">
      <t>ザンガク</t>
    </rPh>
    <phoneticPr fontId="1"/>
  </si>
  <si>
    <t>備考</t>
    <rPh sb="0" eb="2">
      <t>ビコウ</t>
    </rPh>
    <phoneticPr fontId="1"/>
  </si>
  <si>
    <t>名　　　　　　称</t>
    <rPh sb="0" eb="1">
      <t>ナ</t>
    </rPh>
    <rPh sb="7" eb="8">
      <t>ショウ</t>
    </rPh>
    <phoneticPr fontId="1"/>
  </si>
  <si>
    <t>仕　　　　　　様</t>
    <rPh sb="0" eb="1">
      <t>ツカ</t>
    </rPh>
    <rPh sb="7" eb="8">
      <t>サマ</t>
    </rPh>
    <phoneticPr fontId="1"/>
  </si>
  <si>
    <t>数　量</t>
    <rPh sb="0" eb="1">
      <t>スウ</t>
    </rPh>
    <rPh sb="2" eb="3">
      <t>リョウ</t>
    </rPh>
    <phoneticPr fontId="1"/>
  </si>
  <si>
    <t>呼　称</t>
    <rPh sb="0" eb="1">
      <t>コ</t>
    </rPh>
    <rPh sb="2" eb="3">
      <t>ショウ</t>
    </rPh>
    <phoneticPr fontId="1"/>
  </si>
  <si>
    <t>単　価</t>
    <rPh sb="0" eb="1">
      <t>タン</t>
    </rPh>
    <rPh sb="2" eb="3">
      <t>アタイ</t>
    </rPh>
    <phoneticPr fontId="1"/>
  </si>
  <si>
    <t>金　　　　　　額</t>
    <rPh sb="0" eb="1">
      <t>キン</t>
    </rPh>
    <rPh sb="7" eb="8">
      <t>ガク</t>
    </rPh>
    <phoneticPr fontId="1"/>
  </si>
  <si>
    <t>備　考</t>
    <rPh sb="0" eb="1">
      <t>ソナエ</t>
    </rPh>
    <rPh sb="2" eb="3">
      <t>コウ</t>
    </rPh>
    <phoneticPr fontId="1"/>
  </si>
  <si>
    <t>計</t>
    <rPh sb="0" eb="1">
      <t>ケイ</t>
    </rPh>
    <phoneticPr fontId="1"/>
  </si>
  <si>
    <t>消　　　費　　　税</t>
    <rPh sb="0" eb="1">
      <t>ケ</t>
    </rPh>
    <rPh sb="4" eb="5">
      <t>ヒ</t>
    </rPh>
    <rPh sb="8" eb="9">
      <t>ゼイ</t>
    </rPh>
    <phoneticPr fontId="1"/>
  </si>
  <si>
    <t>　合                      計</t>
    <rPh sb="1" eb="2">
      <t>アイ</t>
    </rPh>
    <rPh sb="24" eb="25">
      <t>ケイ</t>
    </rPh>
    <phoneticPr fontId="1"/>
  </si>
  <si>
    <t>出来高書あり</t>
    <rPh sb="0" eb="3">
      <t>デキダカ</t>
    </rPh>
    <rPh sb="3" eb="4">
      <t>ショ</t>
    </rPh>
    <phoneticPr fontId="1"/>
  </si>
  <si>
    <t>式</t>
    <rPh sb="0" eb="1">
      <t>シキ</t>
    </rPh>
    <phoneticPr fontId="1"/>
  </si>
  <si>
    <t>内金として</t>
    <rPh sb="0" eb="2">
      <t>ウチキン</t>
    </rPh>
    <phoneticPr fontId="1"/>
  </si>
  <si>
    <t>例）　足場仮設工事</t>
    <rPh sb="0" eb="1">
      <t>レイ</t>
    </rPh>
    <rPh sb="3" eb="5">
      <t>アシバ</t>
    </rPh>
    <rPh sb="5" eb="7">
      <t>カセツ</t>
    </rPh>
    <rPh sb="7" eb="9">
      <t>コウジ</t>
    </rPh>
    <phoneticPr fontId="1"/>
  </si>
  <si>
    <t>請 求 明 細 書（ 契約用 ）【 Ａ 】</t>
    <rPh sb="0" eb="1">
      <t>ショウ</t>
    </rPh>
    <rPh sb="2" eb="3">
      <t>モトム</t>
    </rPh>
    <rPh sb="4" eb="5">
      <t>メイ</t>
    </rPh>
    <rPh sb="6" eb="7">
      <t>ホソ</t>
    </rPh>
    <rPh sb="8" eb="9">
      <t>ショ</t>
    </rPh>
    <rPh sb="11" eb="13">
      <t>ケイヤク</t>
    </rPh>
    <rPh sb="13" eb="14">
      <t>ヨウ</t>
    </rPh>
    <phoneticPr fontId="1"/>
  </si>
  <si>
    <t>請 求 明 細 書（ 契約外 ）【 Ｂ 】</t>
    <rPh sb="0" eb="1">
      <t>ショウ</t>
    </rPh>
    <rPh sb="2" eb="3">
      <t>モトム</t>
    </rPh>
    <rPh sb="4" eb="5">
      <t>メイ</t>
    </rPh>
    <rPh sb="6" eb="7">
      <t>ホソ</t>
    </rPh>
    <rPh sb="8" eb="9">
      <t>ショ</t>
    </rPh>
    <rPh sb="11" eb="13">
      <t>ケイヤク</t>
    </rPh>
    <rPh sb="13" eb="14">
      <t>ガイ</t>
    </rPh>
    <phoneticPr fontId="1"/>
  </si>
  <si>
    <t>常用作業</t>
    <rPh sb="0" eb="2">
      <t>ジョウヨウ</t>
    </rPh>
    <rPh sb="2" eb="4">
      <t>サギョウ</t>
    </rPh>
    <phoneticPr fontId="1"/>
  </si>
  <si>
    <t>土工</t>
    <rPh sb="0" eb="2">
      <t>ドコウ</t>
    </rPh>
    <phoneticPr fontId="1"/>
  </si>
  <si>
    <t>夜勤</t>
    <rPh sb="0" eb="2">
      <t>ヤキン</t>
    </rPh>
    <phoneticPr fontId="1"/>
  </si>
  <si>
    <t>時間</t>
    <rPh sb="0" eb="2">
      <t>ジカン</t>
    </rPh>
    <phoneticPr fontId="1"/>
  </si>
  <si>
    <t>日付</t>
    <rPh sb="0" eb="2">
      <t>ヒヅケ</t>
    </rPh>
    <phoneticPr fontId="7"/>
  </si>
  <si>
    <t>会社名</t>
    <rPh sb="0" eb="3">
      <t>カイシャメイ</t>
    </rPh>
    <phoneticPr fontId="7"/>
  </si>
  <si>
    <t>株式会社 ○×組</t>
    <rPh sb="7" eb="8">
      <t>グミ</t>
    </rPh>
    <phoneticPr fontId="1"/>
  </si>
  <si>
    <t>常用・応援明細</t>
    <rPh sb="0" eb="2">
      <t>ジョウヨウ</t>
    </rPh>
    <rPh sb="3" eb="5">
      <t>オウエン</t>
    </rPh>
    <rPh sb="5" eb="7">
      <t>メイサイ</t>
    </rPh>
    <phoneticPr fontId="1"/>
  </si>
  <si>
    <t>HIROMASAビル</t>
    <phoneticPr fontId="1"/>
  </si>
  <si>
    <t>日付</t>
    <rPh sb="0" eb="2">
      <t>ヒヅケ</t>
    </rPh>
    <phoneticPr fontId="1"/>
  </si>
  <si>
    <t>残業</t>
    <rPh sb="0" eb="2">
      <t>ザンギョウ</t>
    </rPh>
    <phoneticPr fontId="1"/>
  </si>
  <si>
    <t>（</t>
    <phoneticPr fontId="1"/>
  </si>
  <si>
    <t xml:space="preserve"> ～</t>
    <phoneticPr fontId="1"/>
  </si>
  <si>
    <t>）</t>
    <phoneticPr fontId="1"/>
  </si>
  <si>
    <t>作業所名</t>
    <phoneticPr fontId="1"/>
  </si>
  <si>
    <t>HIROMASAビル</t>
    <phoneticPr fontId="1"/>
  </si>
  <si>
    <t>ひろまさマンション　高層住宅</t>
    <rPh sb="10" eb="12">
      <t>コウソウ</t>
    </rPh>
    <rPh sb="12" eb="14">
      <t>ジュウタク</t>
    </rPh>
    <phoneticPr fontId="1"/>
  </si>
  <si>
    <t>払い</t>
    <rPh sb="0" eb="1">
      <t>ハラ</t>
    </rPh>
    <phoneticPr fontId="1"/>
  </si>
  <si>
    <t>例）　足場仮設工事</t>
    <rPh sb="3" eb="5">
      <t>アシバ</t>
    </rPh>
    <rPh sb="5" eb="7">
      <t>カセツ</t>
    </rPh>
    <rPh sb="7" eb="9">
      <t>コウジ</t>
    </rPh>
    <phoneticPr fontId="1"/>
  </si>
  <si>
    <t>査　　　　　　定</t>
    <rPh sb="0" eb="1">
      <t>サ</t>
    </rPh>
    <rPh sb="7" eb="8">
      <t>サダム</t>
    </rPh>
    <phoneticPr fontId="4"/>
  </si>
  <si>
    <t>株式会社 ○×組</t>
    <rPh sb="0" eb="4">
      <t>カブシキガイシャ</t>
    </rPh>
    <rPh sb="7" eb="8">
      <t>グミ</t>
    </rPh>
    <phoneticPr fontId="1"/>
  </si>
  <si>
    <t>大阪市城東区関目○-△-×</t>
    <rPh sb="0" eb="6">
      <t>オオサカシジョウトウク</t>
    </rPh>
    <rPh sb="6" eb="8">
      <t>セキメ</t>
    </rPh>
    <phoneticPr fontId="1"/>
  </si>
  <si>
    <t>０６－００００－００００</t>
    <phoneticPr fontId="1"/>
  </si>
  <si>
    <t>―</t>
    <phoneticPr fontId="1"/>
  </si>
  <si>
    <t>スイス銀行</t>
    <rPh sb="3" eb="5">
      <t>ギンコウ</t>
    </rPh>
    <phoneticPr fontId="1"/>
  </si>
  <si>
    <t>△△支店</t>
    <rPh sb="2" eb="4">
      <t>シテン</t>
    </rPh>
    <phoneticPr fontId="1"/>
  </si>
  <si>
    <t>〒536-0008</t>
    <phoneticPr fontId="1"/>
  </si>
  <si>
    <t>06-0000-0000</t>
    <phoneticPr fontId="1"/>
  </si>
  <si>
    <t>フリガナ</t>
    <phoneticPr fontId="1"/>
  </si>
  <si>
    <t>カブシキガイシャマルバツグミダイヒョウトリシマリヤクマルバツタロウ</t>
    <phoneticPr fontId="1"/>
  </si>
  <si>
    <t>株式会社○×組　代表取締役　○× 太郎</t>
    <rPh sb="0" eb="2">
      <t>カブシキ</t>
    </rPh>
    <rPh sb="2" eb="4">
      <t>カイシャ</t>
    </rPh>
    <rPh sb="6" eb="7">
      <t>クミ</t>
    </rPh>
    <rPh sb="8" eb="10">
      <t>ダイヒョウ</t>
    </rPh>
    <rPh sb="10" eb="13">
      <t>トリシマリヤク</t>
    </rPh>
    <rPh sb="17" eb="19">
      <t>タロウ</t>
    </rPh>
    <phoneticPr fontId="1"/>
  </si>
  <si>
    <t>―</t>
    <phoneticPr fontId="1"/>
  </si>
  <si>
    <t>査　　　　　　定</t>
    <rPh sb="0" eb="1">
      <t>サ</t>
    </rPh>
    <rPh sb="7" eb="8">
      <t>サダム</t>
    </rPh>
    <phoneticPr fontId="1"/>
  </si>
  <si>
    <t>TEL</t>
    <phoneticPr fontId="1"/>
  </si>
  <si>
    <t>０６－００００－００００</t>
    <phoneticPr fontId="1"/>
  </si>
  <si>
    <t>FAX</t>
    <phoneticPr fontId="1"/>
  </si>
  <si>
    <t>とび</t>
    <phoneticPr fontId="1"/>
  </si>
  <si>
    <t>残業時間</t>
    <rPh sb="0" eb="2">
      <t>ザンギョウ</t>
    </rPh>
    <rPh sb="2" eb="4">
      <t>ジカン</t>
    </rPh>
    <phoneticPr fontId="1"/>
  </si>
  <si>
    <t>とび</t>
    <phoneticPr fontId="1"/>
  </si>
  <si>
    <t>0123210</t>
    <phoneticPr fontId="1"/>
  </si>
  <si>
    <t>HIROMASAビル
（土工）</t>
    <rPh sb="12" eb="14">
      <t>ドコウ</t>
    </rPh>
    <phoneticPr fontId="1"/>
  </si>
  <si>
    <t>HIROMASAビル
（夜勤）</t>
    <rPh sb="12" eb="14">
      <t>ヤキン</t>
    </rPh>
    <phoneticPr fontId="1"/>
  </si>
  <si>
    <t>前回までの</t>
    <rPh sb="0" eb="2">
      <t>ゼンカイ</t>
    </rPh>
    <phoneticPr fontId="1"/>
  </si>
  <si>
    <t>累計金額</t>
    <rPh sb="0" eb="2">
      <t>ルイケイ</t>
    </rPh>
    <rPh sb="2" eb="4">
      <t>キンガク</t>
    </rPh>
    <phoneticPr fontId="1"/>
  </si>
  <si>
    <t>未定</t>
    <rPh sb="0" eb="2">
      <t>ミテイ</t>
    </rPh>
    <phoneticPr fontId="1"/>
  </si>
  <si>
    <t>足場仮設工事</t>
    <rPh sb="0" eb="2">
      <t>アシバ</t>
    </rPh>
    <rPh sb="2" eb="4">
      <t>カセツ</t>
    </rPh>
    <rPh sb="4" eb="6">
      <t>コウジ</t>
    </rPh>
    <phoneticPr fontId="1"/>
  </si>
  <si>
    <t>鳶工</t>
    <rPh sb="0" eb="1">
      <t>トビ</t>
    </rPh>
    <rPh sb="1" eb="2">
      <t>コウ</t>
    </rPh>
    <phoneticPr fontId="1"/>
  </si>
  <si>
    <t>人工</t>
    <rPh sb="0" eb="1">
      <t>ニン</t>
    </rPh>
    <rPh sb="1" eb="2">
      <t>ク</t>
    </rPh>
    <phoneticPr fontId="1"/>
  </si>
  <si>
    <t>未定</t>
    <rPh sb="0" eb="2">
      <t>ミテイ</t>
    </rPh>
    <phoneticPr fontId="1"/>
  </si>
  <si>
    <t>式</t>
    <rPh sb="0" eb="1">
      <t>シキ</t>
    </rPh>
    <phoneticPr fontId="1"/>
  </si>
  <si>
    <t>架払</t>
    <rPh sb="0" eb="2">
      <t>カケ</t>
    </rPh>
    <phoneticPr fontId="1"/>
  </si>
  <si>
    <t>応援一式</t>
    <rPh sb="0" eb="2">
      <t>オウエン</t>
    </rPh>
    <rPh sb="2" eb="4">
      <t>イッシキ</t>
    </rPh>
    <phoneticPr fontId="41"/>
  </si>
  <si>
    <t>応援作業</t>
    <rPh sb="0" eb="2">
      <t>オウエン</t>
    </rPh>
    <rPh sb="2" eb="4">
      <t>サギョウ</t>
    </rPh>
    <phoneticPr fontId="1"/>
  </si>
  <si>
    <t>鳶工</t>
    <rPh sb="0" eb="1">
      <t>トビ</t>
    </rPh>
    <rPh sb="1" eb="2">
      <t>コウ</t>
    </rPh>
    <phoneticPr fontId="41"/>
  </si>
  <si>
    <t>時間</t>
    <rPh sb="0" eb="2">
      <t>ジカン</t>
    </rPh>
    <phoneticPr fontId="41"/>
  </si>
  <si>
    <t>○○建設</t>
    <rPh sb="2" eb="4">
      <t>ケンセツ</t>
    </rPh>
    <phoneticPr fontId="1"/>
  </si>
  <si>
    <t>大阪市城東区関目6-13-12</t>
    <rPh sb="0" eb="3">
      <t>オオサカシ</t>
    </rPh>
    <rPh sb="3" eb="6">
      <t>ジョウトウク</t>
    </rPh>
    <rPh sb="6" eb="8">
      <t>セキメ</t>
    </rPh>
    <phoneticPr fontId="1"/>
  </si>
  <si>
    <t>06-6933-9326</t>
    <phoneticPr fontId="1"/>
  </si>
  <si>
    <t>06-6933-9319</t>
    <phoneticPr fontId="1"/>
  </si>
  <si>
    <t>563-0008</t>
    <phoneticPr fontId="1"/>
  </si>
  <si>
    <t>鳶工（夜間）</t>
    <rPh sb="0" eb="1">
      <t>トビ</t>
    </rPh>
    <rPh sb="1" eb="2">
      <t>コウ</t>
    </rPh>
    <rPh sb="3" eb="5">
      <t>ヤカン</t>
    </rPh>
    <phoneticPr fontId="41"/>
  </si>
  <si>
    <t>人工</t>
    <rPh sb="0" eb="1">
      <t>ニン</t>
    </rPh>
    <rPh sb="1" eb="2">
      <t>ク</t>
    </rPh>
    <phoneticPr fontId="41"/>
  </si>
  <si>
    <t>口座名義人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</si>
</sst>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quot;¥&quot;\-#,##0"/>
    <numFmt numFmtId="176" formatCode="#"/>
    <numFmt numFmtId="177" formatCode="&quot;¥&quot;#,##0\-;&quot;¥&quot;\-#,##0\-"/>
    <numFmt numFmtId="178" formatCode="#,##0_);[Red]\(#,##0\)"/>
    <numFmt numFmtId="179" formatCode="&quot;¥&quot;#,##0_);[Red]\(&quot;¥&quot;#,##0\)"/>
    <numFmt numFmtId="180" formatCode="#,##0.00_ "/>
    <numFmt numFmtId="181" formatCode="&quot;¥&quot;#,##0;[Red]&quot;¥&quot;#,##0"/>
    <numFmt numFmtId="182" formatCode="[$-411]ggg\ \ e&quot;年&quot;\ \ m&quot;月&quot;\ \ d&quot;日&quot;"/>
    <numFmt numFmtId="183" formatCode="[$-411]ggg\ \ e&quot;年&quot;\ \ m&quot;月&quot;\ \ d&quot;日&quot;;@"/>
    <numFmt numFmtId="184" formatCode="[$-411]e&quot;年&quot;m&quot;月&quot;d&quot;日&quot;;@"/>
    <numFmt numFmtId="185" formatCode="d"/>
    <numFmt numFmtId="186" formatCode="aaa"/>
    <numFmt numFmtId="187" formatCode="[DBNum3][$-411]#\ \ #\ \ #"/>
    <numFmt numFmtId="188" formatCode="[DBNum3][$-411]\ #\ #\ #\ #\ #"/>
    <numFmt numFmtId="189" formatCode="[DBNum3][$-411]\ #\ #\ #"/>
    <numFmt numFmtId="190" formatCode="#,##0.0_);[Red]\(#,##0.0\)"/>
    <numFmt numFmtId="191" formatCode="0.0%"/>
    <numFmt numFmtId="192" formatCode="0.0_ "/>
    <numFmt numFmtId="193" formatCode="#,##0_ "/>
    <numFmt numFmtId="194" formatCode="0.0_ ;[Red]\-0.0\ "/>
  </numFmts>
  <fonts count="62">
    <font>
      <sz val="11"/>
      <color theme="1"/>
      <name val="ＭＳ Ｐゴシック"/>
      <family val="3"/>
      <charset val="128"/>
      <scheme val="minor"/>
    </font>
    <font>
      <sz val="6"/>
      <name val="ＭＳ Ｐゴシック"/>
      <family val="3"/>
      <charset val="128"/>
    </font>
    <font>
      <sz val="11"/>
      <name val="HGS明朝B"/>
      <family val="1"/>
      <charset val="128"/>
    </font>
    <font>
      <sz val="12"/>
      <name val="HGS明朝B"/>
      <family val="1"/>
      <charset val="128"/>
    </font>
    <font>
      <sz val="6"/>
      <name val="ＭＳ Ｐゴシック"/>
      <family val="3"/>
      <charset val="128"/>
    </font>
    <font>
      <sz val="14"/>
      <name val="HGS明朝B"/>
      <family val="1"/>
      <charset val="128"/>
    </font>
    <font>
      <sz val="11"/>
      <color indexed="10"/>
      <name val="HGS明朝B"/>
      <family val="1"/>
      <charset val="128"/>
    </font>
    <font>
      <sz val="6"/>
      <name val="ＭＳ Ｐゴシック"/>
      <family val="3"/>
      <charset val="128"/>
    </font>
    <font>
      <sz val="11"/>
      <name val="HG明朝E"/>
      <family val="1"/>
      <charset val="128"/>
    </font>
    <font>
      <sz val="10"/>
      <name val="HG明朝E"/>
      <family val="1"/>
      <charset val="128"/>
    </font>
    <font>
      <sz val="11"/>
      <color indexed="8"/>
      <name val="HGS明朝B"/>
      <family val="1"/>
      <charset val="128"/>
    </font>
    <font>
      <sz val="11"/>
      <color indexed="8"/>
      <name val="HG明朝E"/>
      <family val="1"/>
      <charset val="128"/>
    </font>
    <font>
      <sz val="10"/>
      <color indexed="8"/>
      <name val="HG明朝E"/>
      <family val="1"/>
      <charset val="128"/>
    </font>
    <font>
      <sz val="18"/>
      <color indexed="8"/>
      <name val="HGS明朝B"/>
      <family val="1"/>
      <charset val="128"/>
    </font>
    <font>
      <sz val="14"/>
      <color indexed="10"/>
      <name val="HGS明朝B"/>
      <family val="1"/>
      <charset val="128"/>
    </font>
    <font>
      <sz val="12"/>
      <color indexed="8"/>
      <name val="HG明朝E"/>
      <family val="1"/>
      <charset val="128"/>
    </font>
    <font>
      <sz val="16"/>
      <color indexed="8"/>
      <name val="HG明朝E"/>
      <family val="1"/>
      <charset val="128"/>
    </font>
    <font>
      <sz val="18"/>
      <color indexed="8"/>
      <name val="HG明朝E"/>
      <family val="1"/>
      <charset val="128"/>
    </font>
    <font>
      <sz val="16"/>
      <color indexed="8"/>
      <name val="HGS明朝B"/>
      <family val="1"/>
      <charset val="128"/>
    </font>
    <font>
      <sz val="12"/>
      <color indexed="8"/>
      <name val="HGS明朝B"/>
      <family val="1"/>
      <charset val="128"/>
    </font>
    <font>
      <sz val="14"/>
      <color indexed="8"/>
      <name val="HGS明朝B"/>
      <family val="1"/>
      <charset val="128"/>
    </font>
    <font>
      <sz val="13"/>
      <color indexed="8"/>
      <name val="HGS明朝B"/>
      <family val="1"/>
      <charset val="128"/>
    </font>
    <font>
      <sz val="10"/>
      <color indexed="8"/>
      <name val="HGS明朝B"/>
      <family val="1"/>
      <charset val="128"/>
    </font>
    <font>
      <sz val="11"/>
      <color indexed="8"/>
      <name val="ＭＳ Ｐゴシック"/>
      <family val="3"/>
      <charset val="128"/>
    </font>
    <font>
      <sz val="12"/>
      <color indexed="18"/>
      <name val="HGS明朝B"/>
      <family val="1"/>
      <charset val="128"/>
    </font>
    <font>
      <sz val="10"/>
      <color indexed="81"/>
      <name val="ＭＳ Ｐゴシック"/>
      <family val="3"/>
      <charset val="128"/>
    </font>
    <font>
      <b/>
      <sz val="10"/>
      <color indexed="81"/>
      <name val="ＭＳ Ｐゴシック"/>
      <family val="3"/>
      <charset val="128"/>
    </font>
    <font>
      <sz val="20"/>
      <name val="HG行書体"/>
      <family val="4"/>
      <charset val="128"/>
    </font>
    <font>
      <b/>
      <sz val="24"/>
      <color indexed="10"/>
      <name val="HG明朝E"/>
      <family val="1"/>
      <charset val="128"/>
    </font>
    <font>
      <sz val="14"/>
      <color indexed="18"/>
      <name val="HG明朝E"/>
      <family val="1"/>
      <charset val="128"/>
    </font>
    <font>
      <sz val="11"/>
      <color indexed="18"/>
      <name val="HG明朝E"/>
      <family val="1"/>
      <charset val="128"/>
    </font>
    <font>
      <sz val="18"/>
      <color indexed="18"/>
      <name val="HG明朝E"/>
      <family val="1"/>
      <charset val="128"/>
    </font>
    <font>
      <sz val="10"/>
      <color indexed="10"/>
      <name val="HGS明朝B"/>
      <family val="1"/>
      <charset val="128"/>
    </font>
    <font>
      <sz val="10"/>
      <color indexed="10"/>
      <name val="ＭＳ Ｐゴシック"/>
      <family val="3"/>
      <charset val="128"/>
    </font>
    <font>
      <sz val="14"/>
      <color indexed="18"/>
      <name val="HGS明朝B"/>
      <family val="1"/>
      <charset val="128"/>
    </font>
    <font>
      <sz val="11"/>
      <color indexed="18"/>
      <name val="HGS明朝B"/>
      <family val="1"/>
      <charset val="128"/>
    </font>
    <font>
      <sz val="16"/>
      <color indexed="18"/>
      <name val="HGS明朝B"/>
      <family val="1"/>
      <charset val="128"/>
    </font>
    <font>
      <b/>
      <sz val="18"/>
      <color indexed="10"/>
      <name val="ＭＳ Ｐゴシック"/>
      <family val="3"/>
      <charset val="128"/>
    </font>
    <font>
      <b/>
      <sz val="24"/>
      <color indexed="81"/>
      <name val="ＭＳ Ｐゴシック"/>
      <family val="3"/>
      <charset val="128"/>
    </font>
    <font>
      <sz val="16"/>
      <name val="HGS明朝B"/>
      <family val="1"/>
      <charset val="128"/>
    </font>
    <font>
      <u/>
      <sz val="11"/>
      <color theme="10"/>
      <name val="ＭＳ Ｐゴシック"/>
      <family val="3"/>
      <charset val="128"/>
    </font>
    <font>
      <sz val="6"/>
      <name val="ＭＳ Ｐゴシック"/>
      <family val="3"/>
      <charset val="128"/>
      <scheme val="minor"/>
    </font>
    <font>
      <sz val="20"/>
      <color indexed="8"/>
      <name val="HGS明朝B"/>
      <family val="1"/>
      <charset val="128"/>
    </font>
    <font>
      <sz val="11"/>
      <color theme="1"/>
      <name val="HGS明朝B"/>
      <family val="1"/>
      <charset val="128"/>
    </font>
    <font>
      <sz val="18"/>
      <name val="HGS明朝B"/>
      <family val="1"/>
      <charset val="128"/>
    </font>
    <font>
      <sz val="10"/>
      <name val="HGS明朝B"/>
      <family val="1"/>
      <charset val="128"/>
    </font>
    <font>
      <b/>
      <sz val="24"/>
      <color indexed="10"/>
      <name val="HGS明朝B"/>
      <family val="1"/>
      <charset val="128"/>
    </font>
    <font>
      <b/>
      <sz val="18"/>
      <color indexed="8"/>
      <name val="HGS明朝B"/>
      <family val="1"/>
      <charset val="128"/>
    </font>
    <font>
      <b/>
      <sz val="16"/>
      <name val="HGS明朝B"/>
      <family val="1"/>
      <charset val="128"/>
    </font>
    <font>
      <b/>
      <sz val="10"/>
      <color indexed="81"/>
      <name val="MS P ゴシック"/>
      <family val="3"/>
      <charset val="128"/>
    </font>
    <font>
      <sz val="22"/>
      <name val="HGS明朝B"/>
      <family val="1"/>
      <charset val="128"/>
    </font>
    <font>
      <sz val="22"/>
      <color indexed="8"/>
      <name val="HGS明朝B"/>
      <family val="1"/>
      <charset val="128"/>
    </font>
    <font>
      <sz val="14"/>
      <color indexed="8"/>
      <name val="HG明朝B"/>
      <family val="1"/>
      <charset val="128"/>
    </font>
    <font>
      <sz val="14"/>
      <color indexed="18"/>
      <name val="HG明朝B"/>
      <family val="1"/>
      <charset val="128"/>
    </font>
    <font>
      <sz val="11"/>
      <color theme="1"/>
      <name val="HG明朝B"/>
      <family val="1"/>
      <charset val="128"/>
    </font>
    <font>
      <sz val="12"/>
      <color indexed="8"/>
      <name val="HG明朝B"/>
      <family val="1"/>
      <charset val="128"/>
    </font>
    <font>
      <sz val="12"/>
      <color indexed="18"/>
      <name val="HG明朝B"/>
      <family val="1"/>
      <charset val="128"/>
    </font>
    <font>
      <sz val="11"/>
      <color indexed="8"/>
      <name val="HG明朝B"/>
      <family val="1"/>
      <charset val="128"/>
    </font>
    <font>
      <sz val="10"/>
      <color indexed="8"/>
      <name val="HG明朝B"/>
      <family val="1"/>
      <charset val="128"/>
    </font>
    <font>
      <sz val="11"/>
      <name val="HG明朝B"/>
      <family val="1"/>
      <charset val="128"/>
    </font>
    <font>
      <sz val="10"/>
      <color indexed="18"/>
      <name val="HG明朝B"/>
      <family val="1"/>
      <charset val="128"/>
    </font>
    <font>
      <sz val="10"/>
      <color indexed="81"/>
      <name val="MS P ゴシック"/>
      <family val="3"/>
      <charset val="128"/>
    </font>
  </fonts>
  <fills count="7">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5" tint="0.59999389629810485"/>
        <bgColor indexed="64"/>
      </patternFill>
    </fill>
  </fills>
  <borders count="53">
    <border>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diagonalUp="1">
      <left style="hair">
        <color indexed="64"/>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diagonal style="thin">
        <color indexed="64"/>
      </diagonal>
    </border>
    <border diagonalUp="1">
      <left/>
      <right style="hair">
        <color indexed="64"/>
      </right>
      <top/>
      <bottom/>
      <diagonal style="thin">
        <color indexed="64"/>
      </diagonal>
    </border>
    <border diagonalUp="1">
      <left style="hair">
        <color indexed="64"/>
      </left>
      <right/>
      <top/>
      <bottom style="hair">
        <color indexed="64"/>
      </bottom>
      <diagonal style="thin">
        <color indexed="64"/>
      </diagonal>
    </border>
    <border diagonalUp="1">
      <left/>
      <right style="hair">
        <color indexed="64"/>
      </right>
      <top/>
      <bottom style="hair">
        <color indexed="64"/>
      </bottom>
      <diagonal style="thin">
        <color indexed="64"/>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hair">
        <color indexed="64"/>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right/>
      <top/>
      <bottom/>
      <diagonal style="thin">
        <color auto="1"/>
      </diagonal>
    </border>
  </borders>
  <cellStyleXfs count="3">
    <xf numFmtId="0" fontId="0" fillId="0" borderId="0">
      <alignment vertical="center"/>
    </xf>
    <xf numFmtId="9" fontId="23" fillId="0" borderId="0" applyFont="0" applyFill="0" applyBorder="0" applyAlignment="0" applyProtection="0">
      <alignment vertical="center"/>
    </xf>
    <xf numFmtId="0" fontId="40" fillId="0" borderId="0" applyNumberFormat="0" applyFill="0" applyBorder="0" applyAlignment="0" applyProtection="0">
      <alignment vertical="top"/>
      <protection locked="0"/>
    </xf>
  </cellStyleXfs>
  <cellXfs count="545">
    <xf numFmtId="0" fontId="0" fillId="0" borderId="0" xfId="0">
      <alignment vertical="center"/>
    </xf>
    <xf numFmtId="0" fontId="18" fillId="3" borderId="0" xfId="0" applyFont="1" applyFill="1" applyBorder="1" applyAlignment="1" applyProtection="1">
      <alignment shrinkToFit="1"/>
    </xf>
    <xf numFmtId="0" fontId="10" fillId="3" borderId="0" xfId="0" applyFont="1" applyFill="1" applyAlignment="1" applyProtection="1">
      <alignment horizontal="center" vertical="center"/>
    </xf>
    <xf numFmtId="0" fontId="10" fillId="3" borderId="0" xfId="0" applyFont="1" applyFill="1" applyProtection="1">
      <alignment vertical="center"/>
    </xf>
    <xf numFmtId="0" fontId="10" fillId="3" borderId="0" xfId="0" applyFont="1" applyFill="1" applyAlignment="1" applyProtection="1">
      <alignment horizontal="center" vertical="center" shrinkToFit="1"/>
    </xf>
    <xf numFmtId="0" fontId="20" fillId="3" borderId="0" xfId="0" applyFont="1" applyFill="1" applyBorder="1" applyAlignment="1" applyProtection="1">
      <alignment vertical="center" shrinkToFit="1"/>
    </xf>
    <xf numFmtId="0" fontId="10" fillId="3" borderId="5" xfId="0" applyFont="1" applyFill="1" applyBorder="1" applyAlignment="1" applyProtection="1">
      <alignment horizontal="left" vertical="center"/>
    </xf>
    <xf numFmtId="0" fontId="18" fillId="3" borderId="0" xfId="0" applyFont="1" applyFill="1" applyBorder="1" applyAlignment="1" applyProtection="1">
      <alignment vertical="top" shrinkToFit="1"/>
    </xf>
    <xf numFmtId="0" fontId="10" fillId="3" borderId="0" xfId="0" applyFont="1" applyFill="1" applyBorder="1" applyAlignment="1" applyProtection="1">
      <alignment horizontal="left" vertical="center"/>
    </xf>
    <xf numFmtId="0" fontId="10" fillId="3" borderId="0" xfId="0" applyFont="1" applyFill="1" applyAlignment="1" applyProtection="1">
      <alignment horizontal="left" vertical="center" shrinkToFit="1"/>
    </xf>
    <xf numFmtId="0" fontId="10" fillId="3" borderId="9" xfId="0" applyFont="1" applyFill="1" applyBorder="1" applyAlignment="1" applyProtection="1">
      <alignment horizontal="left" vertical="center"/>
    </xf>
    <xf numFmtId="0" fontId="10" fillId="3" borderId="0" xfId="0" applyFont="1" applyFill="1" applyAlignment="1" applyProtection="1">
      <alignment shrinkToFit="1"/>
    </xf>
    <xf numFmtId="0" fontId="21" fillId="3" borderId="0" xfId="0" applyFont="1" applyFill="1" applyBorder="1" applyAlignment="1" applyProtection="1">
      <alignment horizontal="center" vertical="center" shrinkToFit="1"/>
    </xf>
    <xf numFmtId="0" fontId="10" fillId="3" borderId="0" xfId="0" applyFont="1" applyFill="1" applyAlignment="1" applyProtection="1">
      <alignment horizontal="right" vertical="center" shrinkToFit="1"/>
    </xf>
    <xf numFmtId="0" fontId="22" fillId="3" borderId="0" xfId="0" applyFont="1" applyFill="1" applyAlignment="1" applyProtection="1">
      <alignment horizontal="center" vertical="center" shrinkToFit="1"/>
    </xf>
    <xf numFmtId="0" fontId="10" fillId="3" borderId="8" xfId="0" applyNumberFormat="1" applyFont="1" applyFill="1" applyBorder="1" applyAlignment="1" applyProtection="1">
      <alignment horizontal="center" vertical="center" shrinkToFit="1"/>
    </xf>
    <xf numFmtId="176" fontId="19" fillId="3" borderId="8" xfId="0" applyNumberFormat="1" applyFont="1" applyFill="1" applyBorder="1" applyAlignment="1" applyProtection="1">
      <alignment horizontal="center" vertical="center" shrinkToFit="1"/>
    </xf>
    <xf numFmtId="0" fontId="10" fillId="3" borderId="8" xfId="0" applyFont="1" applyFill="1" applyBorder="1" applyAlignment="1" applyProtection="1">
      <alignment horizontal="center" vertical="center" shrinkToFit="1"/>
    </xf>
    <xf numFmtId="176" fontId="20" fillId="3" borderId="8" xfId="0" applyNumberFormat="1" applyFont="1" applyFill="1" applyBorder="1" applyAlignment="1" applyProtection="1">
      <alignment vertical="center" shrinkToFit="1"/>
    </xf>
    <xf numFmtId="0" fontId="10" fillId="4" borderId="0" xfId="0" applyFont="1" applyFill="1" applyAlignment="1" applyProtection="1">
      <alignment horizontal="right" vertical="center" shrinkToFit="1"/>
    </xf>
    <xf numFmtId="0" fontId="22" fillId="4" borderId="8" xfId="0" applyFont="1" applyFill="1" applyBorder="1" applyAlignment="1" applyProtection="1">
      <alignment horizontal="center" vertical="center" shrinkToFit="1"/>
    </xf>
    <xf numFmtId="0" fontId="10" fillId="3" borderId="0" xfId="0" applyFont="1" applyFill="1" applyBorder="1" applyProtection="1">
      <alignment vertical="center"/>
    </xf>
    <xf numFmtId="0" fontId="10" fillId="3" borderId="0" xfId="0" applyFont="1" applyFill="1" applyBorder="1" applyAlignment="1" applyProtection="1"/>
    <xf numFmtId="0" fontId="10" fillId="3" borderId="5" xfId="0" applyFont="1" applyFill="1" applyBorder="1" applyAlignment="1" applyProtection="1">
      <alignment horizontal="center" vertical="center" shrinkToFit="1"/>
    </xf>
    <xf numFmtId="0" fontId="10" fillId="3" borderId="5" xfId="0" applyFont="1" applyFill="1" applyBorder="1" applyAlignment="1" applyProtection="1">
      <alignment shrinkToFit="1"/>
    </xf>
    <xf numFmtId="0" fontId="10" fillId="3" borderId="0" xfId="0" applyFont="1" applyFill="1" applyBorder="1" applyAlignment="1" applyProtection="1">
      <alignment horizontal="center" vertical="center" shrinkToFit="1"/>
    </xf>
    <xf numFmtId="0" fontId="10" fillId="3" borderId="0" xfId="0" applyFont="1" applyFill="1" applyBorder="1" applyAlignment="1" applyProtection="1">
      <alignment shrinkToFit="1"/>
    </xf>
    <xf numFmtId="0" fontId="10" fillId="3" borderId="5" xfId="0" applyFont="1" applyFill="1" applyBorder="1" applyAlignment="1" applyProtection="1">
      <alignment horizontal="left" vertical="center" shrinkToFit="1"/>
    </xf>
    <xf numFmtId="0" fontId="10" fillId="5" borderId="0" xfId="0" applyFont="1" applyFill="1" applyAlignment="1" applyProtection="1">
      <alignment horizontal="right" vertical="center" shrinkToFit="1"/>
    </xf>
    <xf numFmtId="0" fontId="22" fillId="5" borderId="8" xfId="0" applyFont="1" applyFill="1" applyBorder="1" applyAlignment="1" applyProtection="1">
      <alignment horizontal="center" vertical="center" shrinkToFit="1"/>
    </xf>
    <xf numFmtId="0" fontId="3" fillId="3" borderId="0" xfId="0" applyFont="1" applyFill="1" applyBorder="1" applyAlignment="1" applyProtection="1">
      <alignment vertical="center" shrinkToFit="1"/>
    </xf>
    <xf numFmtId="0" fontId="0" fillId="0" borderId="0" xfId="0" applyProtection="1">
      <alignment vertical="center"/>
    </xf>
    <xf numFmtId="0" fontId="0" fillId="3" borderId="0" xfId="0" applyFill="1" applyProtection="1">
      <alignment vertical="center"/>
    </xf>
    <xf numFmtId="0" fontId="3" fillId="0" borderId="0" xfId="0" applyFont="1" applyFill="1" applyBorder="1" applyAlignment="1" applyProtection="1">
      <alignment vertical="center" shrinkToFit="1"/>
    </xf>
    <xf numFmtId="0" fontId="2" fillId="3" borderId="15" xfId="0" applyFont="1" applyFill="1" applyBorder="1" applyAlignment="1" applyProtection="1">
      <alignment horizontal="center" vertical="center" shrinkToFit="1"/>
    </xf>
    <xf numFmtId="0" fontId="2" fillId="3" borderId="15" xfId="0" applyFont="1" applyFill="1" applyBorder="1" applyAlignment="1" applyProtection="1">
      <alignment shrinkToFit="1"/>
    </xf>
    <xf numFmtId="0" fontId="10" fillId="3" borderId="0" xfId="0" applyFont="1" applyFill="1" applyBorder="1" applyAlignment="1" applyProtection="1">
      <alignment vertical="center" shrinkToFit="1"/>
    </xf>
    <xf numFmtId="0" fontId="19" fillId="3" borderId="0" xfId="0" applyFont="1" applyFill="1" applyBorder="1" applyAlignment="1" applyProtection="1">
      <alignment vertical="center" shrinkToFit="1"/>
    </xf>
    <xf numFmtId="0" fontId="24" fillId="3" borderId="0" xfId="0" applyFont="1" applyFill="1" applyBorder="1" applyAlignment="1" applyProtection="1">
      <alignment vertical="center" shrinkToFit="1"/>
    </xf>
    <xf numFmtId="49" fontId="24" fillId="3" borderId="0" xfId="0" applyNumberFormat="1" applyFont="1" applyFill="1" applyBorder="1" applyAlignment="1" applyProtection="1">
      <alignment vertical="center" shrinkToFit="1"/>
    </xf>
    <xf numFmtId="0" fontId="35" fillId="3" borderId="9" xfId="0" applyFont="1" applyFill="1" applyBorder="1" applyAlignment="1" applyProtection="1">
      <alignment vertical="center"/>
    </xf>
    <xf numFmtId="176" fontId="24" fillId="3" borderId="8" xfId="0" applyNumberFormat="1" applyFont="1" applyFill="1" applyBorder="1" applyAlignment="1" applyProtection="1">
      <alignment horizontal="center" vertical="center" shrinkToFit="1"/>
    </xf>
    <xf numFmtId="0" fontId="18" fillId="3" borderId="0" xfId="0" applyFont="1" applyFill="1" applyBorder="1" applyAlignment="1" applyProtection="1">
      <alignment shrinkToFit="1"/>
      <protection locked="0"/>
    </xf>
    <xf numFmtId="0" fontId="10" fillId="3" borderId="0" xfId="0" applyFont="1" applyFill="1" applyAlignment="1" applyProtection="1">
      <alignment horizontal="center" vertical="center"/>
      <protection locked="0"/>
    </xf>
    <xf numFmtId="0" fontId="10" fillId="3" borderId="0" xfId="0" applyFont="1" applyFill="1" applyProtection="1">
      <alignment vertical="center"/>
      <protection locked="0"/>
    </xf>
    <xf numFmtId="0" fontId="10" fillId="3" borderId="0" xfId="0" applyFont="1" applyFill="1" applyAlignment="1" applyProtection="1">
      <alignment horizontal="center" vertical="center" shrinkToFit="1"/>
      <protection locked="0"/>
    </xf>
    <xf numFmtId="0" fontId="10" fillId="3" borderId="0" xfId="0" applyFont="1" applyFill="1" applyBorder="1" applyProtection="1">
      <alignment vertical="center"/>
      <protection locked="0"/>
    </xf>
    <xf numFmtId="0" fontId="10" fillId="3" borderId="0" xfId="0" applyFont="1" applyFill="1" applyBorder="1" applyAlignment="1" applyProtection="1">
      <protection locked="0"/>
    </xf>
    <xf numFmtId="0" fontId="20" fillId="3" borderId="0" xfId="0" applyFont="1" applyFill="1" applyBorder="1" applyAlignment="1" applyProtection="1">
      <alignment vertical="center" shrinkToFit="1"/>
      <protection locked="0"/>
    </xf>
    <xf numFmtId="0" fontId="10" fillId="3" borderId="5" xfId="0" applyFont="1" applyFill="1" applyBorder="1" applyAlignment="1" applyProtection="1">
      <alignment horizontal="left" vertical="center"/>
      <protection locked="0"/>
    </xf>
    <xf numFmtId="0" fontId="18" fillId="3" borderId="0" xfId="0" applyFont="1" applyFill="1" applyBorder="1" applyAlignment="1" applyProtection="1">
      <alignment vertical="top" shrinkToFit="1"/>
      <protection locked="0"/>
    </xf>
    <xf numFmtId="0" fontId="35" fillId="3" borderId="9" xfId="0" applyFont="1" applyFill="1" applyBorder="1" applyAlignment="1" applyProtection="1">
      <alignment vertical="center"/>
      <protection locked="0"/>
    </xf>
    <xf numFmtId="0" fontId="10" fillId="3" borderId="0" xfId="0" applyFont="1" applyFill="1" applyBorder="1" applyAlignment="1" applyProtection="1">
      <alignment horizontal="left" vertical="center"/>
      <protection locked="0"/>
    </xf>
    <xf numFmtId="0" fontId="10" fillId="3" borderId="0" xfId="0" applyFont="1" applyFill="1" applyAlignment="1" applyProtection="1">
      <alignment horizontal="left" vertical="center" shrinkToFit="1"/>
      <protection locked="0"/>
    </xf>
    <xf numFmtId="0" fontId="10" fillId="3" borderId="9" xfId="0" applyFont="1" applyFill="1" applyBorder="1" applyAlignment="1" applyProtection="1">
      <alignment horizontal="left" vertical="center"/>
      <protection locked="0"/>
    </xf>
    <xf numFmtId="0" fontId="10" fillId="3" borderId="0" xfId="0" applyFont="1" applyFill="1" applyAlignment="1" applyProtection="1">
      <alignment shrinkToFit="1"/>
      <protection locked="0"/>
    </xf>
    <xf numFmtId="0" fontId="10" fillId="3" borderId="5" xfId="0" applyFont="1" applyFill="1" applyBorder="1" applyAlignment="1" applyProtection="1">
      <alignment horizontal="center" vertical="center" shrinkToFit="1"/>
      <protection locked="0"/>
    </xf>
    <xf numFmtId="0" fontId="21" fillId="3" borderId="0" xfId="0" applyFont="1" applyFill="1" applyBorder="1" applyAlignment="1" applyProtection="1">
      <alignment horizontal="center" vertical="center" shrinkToFit="1"/>
      <protection locked="0"/>
    </xf>
    <xf numFmtId="0" fontId="10" fillId="5" borderId="0" xfId="0" applyFont="1" applyFill="1" applyAlignment="1" applyProtection="1">
      <alignment horizontal="right" vertical="center" shrinkToFit="1"/>
      <protection locked="0"/>
    </xf>
    <xf numFmtId="0" fontId="10" fillId="3" borderId="0" xfId="0" applyFont="1" applyFill="1" applyAlignment="1" applyProtection="1">
      <alignment horizontal="right" vertical="center" shrinkToFit="1"/>
      <protection locked="0"/>
    </xf>
    <xf numFmtId="0" fontId="22" fillId="3" borderId="0" xfId="0" applyFont="1" applyFill="1" applyAlignment="1" applyProtection="1">
      <alignment horizontal="center" vertical="center" shrinkToFit="1"/>
      <protection locked="0"/>
    </xf>
    <xf numFmtId="0" fontId="10" fillId="3" borderId="0" xfId="0" applyFont="1" applyFill="1" applyBorder="1" applyAlignment="1" applyProtection="1">
      <alignment horizontal="center" vertical="center" shrinkToFit="1"/>
      <protection locked="0"/>
    </xf>
    <xf numFmtId="0" fontId="10" fillId="3" borderId="0" xfId="0" applyFont="1" applyFill="1" applyBorder="1" applyAlignment="1" applyProtection="1">
      <alignment shrinkToFit="1"/>
      <protection locked="0"/>
    </xf>
    <xf numFmtId="0" fontId="22" fillId="5" borderId="8" xfId="0" applyFont="1" applyFill="1" applyBorder="1" applyAlignment="1" applyProtection="1">
      <alignment horizontal="center" vertical="center" shrinkToFit="1"/>
      <protection locked="0"/>
    </xf>
    <xf numFmtId="0" fontId="10" fillId="3" borderId="8" xfId="0" applyNumberFormat="1" applyFont="1" applyFill="1" applyBorder="1" applyAlignment="1" applyProtection="1">
      <alignment horizontal="center" vertical="center" shrinkToFit="1"/>
      <protection locked="0"/>
    </xf>
    <xf numFmtId="176" fontId="24" fillId="3" borderId="8" xfId="0" applyNumberFormat="1" applyFont="1" applyFill="1" applyBorder="1" applyAlignment="1" applyProtection="1">
      <alignment horizontal="center" vertical="center" shrinkToFit="1"/>
      <protection locked="0"/>
    </xf>
    <xf numFmtId="176" fontId="19" fillId="3" borderId="8" xfId="0" applyNumberFormat="1"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176" fontId="20" fillId="3" borderId="8" xfId="0" applyNumberFormat="1"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0" fillId="3" borderId="0" xfId="0" applyFont="1" applyFill="1" applyProtection="1">
      <alignment vertical="center"/>
    </xf>
    <xf numFmtId="0" fontId="11" fillId="3" borderId="0" xfId="0" applyFont="1" applyFill="1" applyProtection="1">
      <alignment vertical="center"/>
    </xf>
    <xf numFmtId="0" fontId="11" fillId="3" borderId="2" xfId="0" applyFont="1" applyFill="1" applyBorder="1" applyProtection="1">
      <alignment vertical="center"/>
    </xf>
    <xf numFmtId="0" fontId="11" fillId="3" borderId="3" xfId="0" applyFont="1" applyFill="1" applyBorder="1" applyProtection="1">
      <alignment vertical="center"/>
    </xf>
    <xf numFmtId="0" fontId="11" fillId="3" borderId="0" xfId="0" applyFont="1" applyFill="1" applyBorder="1" applyProtection="1">
      <alignment vertical="center"/>
    </xf>
    <xf numFmtId="0" fontId="0" fillId="0" borderId="0" xfId="0" applyBorder="1" applyProtection="1">
      <alignment vertical="center"/>
    </xf>
    <xf numFmtId="0" fontId="11" fillId="2" borderId="0" xfId="0" applyFont="1" applyFill="1" applyProtection="1">
      <alignment vertical="center"/>
    </xf>
    <xf numFmtId="0" fontId="11" fillId="2" borderId="1" xfId="0" applyFont="1" applyFill="1" applyBorder="1" applyProtection="1">
      <alignment vertical="center"/>
    </xf>
    <xf numFmtId="0" fontId="11" fillId="3" borderId="4" xfId="0" applyFont="1" applyFill="1" applyBorder="1" applyProtection="1">
      <alignment vertical="center"/>
    </xf>
    <xf numFmtId="0" fontId="16" fillId="3" borderId="0" xfId="0" applyFont="1" applyFill="1" applyAlignment="1" applyProtection="1">
      <alignment vertical="center"/>
    </xf>
    <xf numFmtId="0" fontId="11" fillId="3" borderId="5" xfId="0" applyFont="1" applyFill="1" applyBorder="1" applyProtection="1">
      <alignment vertical="center"/>
    </xf>
    <xf numFmtId="0" fontId="11" fillId="2" borderId="0" xfId="0" applyFont="1" applyFill="1" applyBorder="1" applyProtection="1">
      <alignment vertical="center"/>
    </xf>
    <xf numFmtId="182" fontId="11" fillId="3" borderId="0" xfId="0" applyNumberFormat="1" applyFont="1" applyFill="1" applyAlignment="1" applyProtection="1">
      <alignment vertical="center"/>
    </xf>
    <xf numFmtId="182" fontId="11" fillId="3" borderId="0" xfId="0" applyNumberFormat="1" applyFont="1" applyFill="1" applyAlignment="1" applyProtection="1">
      <alignment horizontal="center" vertical="center"/>
    </xf>
    <xf numFmtId="0" fontId="0" fillId="0" borderId="0" xfId="0" applyFill="1" applyBorder="1" applyProtection="1">
      <alignment vertical="center"/>
    </xf>
    <xf numFmtId="0" fontId="11" fillId="3" borderId="6" xfId="0" applyFont="1" applyFill="1" applyBorder="1" applyProtection="1">
      <alignment vertical="center"/>
    </xf>
    <xf numFmtId="0" fontId="11" fillId="3" borderId="7" xfId="0" applyFont="1" applyFill="1" applyBorder="1" applyProtection="1">
      <alignment vertical="center"/>
    </xf>
    <xf numFmtId="0" fontId="11" fillId="3" borderId="0" xfId="0" applyFont="1" applyFill="1" applyBorder="1" applyAlignment="1" applyProtection="1">
      <alignment horizontal="left" vertical="center"/>
    </xf>
    <xf numFmtId="0" fontId="15" fillId="3" borderId="0" xfId="0" applyFont="1" applyFill="1" applyBorder="1" applyAlignment="1" applyProtection="1">
      <alignment vertical="center"/>
    </xf>
    <xf numFmtId="0" fontId="12" fillId="4" borderId="5" xfId="0" applyFont="1" applyFill="1" applyBorder="1" applyAlignment="1" applyProtection="1">
      <alignment horizontal="center" vertical="center"/>
    </xf>
    <xf numFmtId="0" fontId="11" fillId="3" borderId="0" xfId="0" applyFont="1" applyFill="1" applyAlignment="1" applyProtection="1">
      <alignment horizontal="left" vertical="center"/>
    </xf>
    <xf numFmtId="0" fontId="8" fillId="3" borderId="0" xfId="0" applyFont="1" applyFill="1" applyProtection="1">
      <alignment vertical="center"/>
    </xf>
    <xf numFmtId="0" fontId="9" fillId="3" borderId="0" xfId="0" applyFont="1" applyFill="1" applyProtection="1">
      <alignment vertical="center"/>
    </xf>
    <xf numFmtId="0" fontId="8" fillId="3" borderId="8" xfId="0" applyFont="1" applyFill="1" applyBorder="1" applyAlignment="1" applyProtection="1">
      <alignment horizontal="center" vertical="center"/>
    </xf>
    <xf numFmtId="0" fontId="11" fillId="3" borderId="8" xfId="0" applyFont="1" applyFill="1" applyBorder="1" applyAlignment="1" applyProtection="1">
      <alignment vertical="center" shrinkToFit="1"/>
    </xf>
    <xf numFmtId="0" fontId="0" fillId="0" borderId="0" xfId="0" applyFont="1" applyProtection="1">
      <alignment vertical="center"/>
    </xf>
    <xf numFmtId="0" fontId="11" fillId="0" borderId="0" xfId="0" applyFont="1" applyProtection="1">
      <alignment vertical="center"/>
    </xf>
    <xf numFmtId="176" fontId="3" fillId="3" borderId="8" xfId="0" applyNumberFormat="1"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176" fontId="5" fillId="3" borderId="8" xfId="0" applyNumberFormat="1" applyFont="1" applyFill="1" applyBorder="1" applyAlignment="1" applyProtection="1">
      <alignment vertical="center" shrinkToFit="1"/>
      <protection locked="0"/>
    </xf>
    <xf numFmtId="0" fontId="2" fillId="3" borderId="8" xfId="0" applyFont="1" applyFill="1" applyBorder="1" applyAlignment="1" applyProtection="1">
      <alignment horizontal="center" vertical="center" shrinkToFit="1"/>
    </xf>
    <xf numFmtId="190" fontId="3" fillId="3" borderId="8" xfId="1" applyNumberFormat="1" applyFont="1" applyFill="1" applyBorder="1" applyAlignment="1" applyProtection="1">
      <alignment horizontal="center" vertical="center" shrinkToFit="1"/>
      <protection locked="0"/>
    </xf>
    <xf numFmtId="190" fontId="2" fillId="3" borderId="8" xfId="0" applyNumberFormat="1" applyFont="1" applyFill="1" applyBorder="1" applyAlignment="1" applyProtection="1">
      <alignment horizontal="center" vertical="center" shrinkToFit="1"/>
    </xf>
    <xf numFmtId="191" fontId="24" fillId="3" borderId="8" xfId="1" applyNumberFormat="1" applyFont="1" applyFill="1" applyBorder="1" applyAlignment="1" applyProtection="1">
      <alignment horizontal="center" vertical="center" shrinkToFit="1"/>
    </xf>
    <xf numFmtId="191" fontId="10" fillId="3" borderId="8" xfId="0" applyNumberFormat="1" applyFont="1" applyFill="1" applyBorder="1" applyAlignment="1" applyProtection="1">
      <alignment horizontal="center" vertical="center" shrinkToFit="1"/>
    </xf>
    <xf numFmtId="190" fontId="24" fillId="3" borderId="8" xfId="1" applyNumberFormat="1" applyFont="1" applyFill="1" applyBorder="1" applyAlignment="1" applyProtection="1">
      <alignment horizontal="center" vertical="center" shrinkToFit="1"/>
      <protection locked="0"/>
    </xf>
    <xf numFmtId="190" fontId="19" fillId="3" borderId="8" xfId="1" applyNumberFormat="1" applyFont="1" applyFill="1" applyBorder="1" applyAlignment="1" applyProtection="1">
      <alignment horizontal="center" vertical="center" shrinkToFit="1"/>
      <protection locked="0"/>
    </xf>
    <xf numFmtId="190" fontId="10" fillId="3" borderId="8" xfId="0" applyNumberFormat="1" applyFont="1" applyFill="1" applyBorder="1" applyAlignment="1" applyProtection="1">
      <alignment horizontal="center" vertical="center" shrinkToFit="1"/>
      <protection locked="0"/>
    </xf>
    <xf numFmtId="190" fontId="24" fillId="3" borderId="8" xfId="1" applyNumberFormat="1" applyFont="1" applyFill="1" applyBorder="1" applyAlignment="1" applyProtection="1">
      <alignment horizontal="center" vertical="center" shrinkToFit="1"/>
    </xf>
    <xf numFmtId="190" fontId="19" fillId="3" borderId="8" xfId="1" applyNumberFormat="1" applyFont="1" applyFill="1" applyBorder="1" applyAlignment="1" applyProtection="1">
      <alignment horizontal="center" vertical="center" shrinkToFit="1"/>
    </xf>
    <xf numFmtId="190" fontId="10" fillId="3" borderId="8" xfId="0" applyNumberFormat="1" applyFont="1" applyFill="1" applyBorder="1" applyAlignment="1" applyProtection="1">
      <alignment horizontal="center" vertical="center" shrinkToFit="1"/>
    </xf>
    <xf numFmtId="0" fontId="10" fillId="3" borderId="0" xfId="0" applyFont="1" applyFill="1" applyAlignment="1" applyProtection="1">
      <alignment horizontal="left" vertical="center"/>
    </xf>
    <xf numFmtId="0" fontId="2" fillId="3" borderId="9" xfId="0" applyFont="1" applyFill="1" applyBorder="1" applyAlignment="1" applyProtection="1">
      <alignment vertical="center"/>
    </xf>
    <xf numFmtId="192" fontId="3" fillId="3" borderId="8" xfId="1" applyNumberFormat="1" applyFont="1" applyFill="1" applyBorder="1" applyAlignment="1" applyProtection="1">
      <alignment horizontal="center" vertical="center" shrinkToFit="1"/>
      <protection locked="0"/>
    </xf>
    <xf numFmtId="192" fontId="2" fillId="3" borderId="8" xfId="0" applyNumberFormat="1" applyFont="1" applyFill="1" applyBorder="1" applyAlignment="1" applyProtection="1">
      <alignment horizontal="center" vertical="center" shrinkToFit="1"/>
      <protection locked="0"/>
    </xf>
    <xf numFmtId="3" fontId="3" fillId="3" borderId="8" xfId="0" applyNumberFormat="1" applyFont="1" applyFill="1" applyBorder="1" applyAlignment="1" applyProtection="1">
      <alignment horizontal="center" vertical="center" shrinkToFit="1"/>
      <protection locked="0"/>
    </xf>
    <xf numFmtId="3" fontId="5" fillId="3" borderId="8" xfId="0" applyNumberFormat="1" applyFont="1" applyFill="1" applyBorder="1" applyAlignment="1" applyProtection="1">
      <alignment vertical="center" shrinkToFit="1"/>
    </xf>
    <xf numFmtId="0" fontId="10" fillId="5" borderId="8" xfId="0" applyFont="1" applyFill="1" applyBorder="1" applyAlignment="1" applyProtection="1">
      <alignment horizontal="center" vertical="center" shrinkToFit="1"/>
    </xf>
    <xf numFmtId="0" fontId="2" fillId="3" borderId="0" xfId="0" applyFont="1" applyFill="1" applyBorder="1" applyAlignment="1" applyProtection="1">
      <alignment vertical="center" shrinkToFit="1"/>
      <protection locked="0"/>
    </xf>
    <xf numFmtId="193" fontId="3" fillId="3" borderId="8" xfId="0" applyNumberFormat="1" applyFont="1" applyFill="1" applyBorder="1" applyAlignment="1" applyProtection="1">
      <alignment horizontal="center" vertical="center" shrinkToFit="1"/>
      <protection locked="0"/>
    </xf>
    <xf numFmtId="193" fontId="5" fillId="3" borderId="8" xfId="0" applyNumberFormat="1" applyFont="1" applyFill="1" applyBorder="1" applyAlignment="1" applyProtection="1">
      <alignment vertical="center" shrinkToFit="1"/>
      <protection locked="0"/>
    </xf>
    <xf numFmtId="0" fontId="10" fillId="4" borderId="8" xfId="0" applyFont="1" applyFill="1" applyBorder="1" applyAlignment="1" applyProtection="1">
      <alignment horizontal="center" vertical="center" shrinkToFit="1"/>
    </xf>
    <xf numFmtId="0" fontId="43" fillId="3" borderId="0" xfId="0" applyFont="1" applyFill="1">
      <alignment vertical="center"/>
    </xf>
    <xf numFmtId="0" fontId="10" fillId="3" borderId="0" xfId="0" applyFont="1" applyFill="1">
      <alignment vertical="center"/>
    </xf>
    <xf numFmtId="0" fontId="43" fillId="0" borderId="0" xfId="0" applyFont="1">
      <alignment vertical="center"/>
    </xf>
    <xf numFmtId="0" fontId="10" fillId="3" borderId="2" xfId="0" applyFont="1" applyFill="1" applyBorder="1">
      <alignment vertical="center"/>
    </xf>
    <xf numFmtId="0" fontId="10" fillId="3" borderId="3" xfId="0" applyFont="1" applyFill="1" applyBorder="1">
      <alignment vertical="center"/>
    </xf>
    <xf numFmtId="0" fontId="10" fillId="3" borderId="0" xfId="0" applyFont="1" applyFill="1" applyBorder="1">
      <alignment vertical="center"/>
    </xf>
    <xf numFmtId="0" fontId="43" fillId="0" borderId="0" xfId="0" applyFont="1" applyBorder="1">
      <alignment vertical="center"/>
    </xf>
    <xf numFmtId="0" fontId="10" fillId="3" borderId="4" xfId="0" applyFont="1" applyFill="1" applyBorder="1">
      <alignment vertical="center"/>
    </xf>
    <xf numFmtId="0" fontId="18" fillId="3" borderId="0" xfId="0" applyFont="1" applyFill="1" applyAlignment="1">
      <alignment vertical="center"/>
    </xf>
    <xf numFmtId="0" fontId="10" fillId="3" borderId="5" xfId="0" applyFont="1" applyFill="1" applyBorder="1">
      <alignment vertical="center"/>
    </xf>
    <xf numFmtId="182" fontId="10" fillId="3" borderId="0" xfId="0" applyNumberFormat="1" applyFont="1" applyFill="1" applyAlignment="1">
      <alignment vertical="center"/>
    </xf>
    <xf numFmtId="182" fontId="10" fillId="3" borderId="0" xfId="0" applyNumberFormat="1" applyFont="1" applyFill="1" applyAlignment="1">
      <alignment horizontal="center" vertical="center"/>
    </xf>
    <xf numFmtId="0" fontId="43" fillId="0" borderId="0" xfId="0" applyFont="1" applyFill="1" applyBorder="1">
      <alignment vertical="center"/>
    </xf>
    <xf numFmtId="0" fontId="10" fillId="3" borderId="6" xfId="0" applyFont="1" applyFill="1" applyBorder="1">
      <alignment vertical="center"/>
    </xf>
    <xf numFmtId="0" fontId="10" fillId="3" borderId="7" xfId="0" applyFont="1" applyFill="1" applyBorder="1">
      <alignment vertical="center"/>
    </xf>
    <xf numFmtId="0" fontId="10" fillId="3" borderId="0" xfId="0" applyFont="1" applyFill="1" applyBorder="1" applyAlignment="1">
      <alignment horizontal="left" vertical="center"/>
    </xf>
    <xf numFmtId="0" fontId="19" fillId="3" borderId="0" xfId="0" applyFont="1" applyFill="1" applyBorder="1" applyAlignment="1">
      <alignment vertical="center"/>
    </xf>
    <xf numFmtId="0" fontId="10" fillId="3" borderId="0" xfId="0" applyFont="1" applyFill="1" applyAlignment="1">
      <alignment horizontal="left" vertical="center"/>
    </xf>
    <xf numFmtId="0" fontId="2" fillId="3" borderId="0" xfId="0" applyFont="1" applyFill="1">
      <alignment vertical="center"/>
    </xf>
    <xf numFmtId="0" fontId="45" fillId="3" borderId="0" xfId="0" applyFont="1" applyFill="1">
      <alignment vertical="center"/>
    </xf>
    <xf numFmtId="0" fontId="2" fillId="3" borderId="8" xfId="0" applyFont="1" applyFill="1" applyBorder="1" applyAlignment="1">
      <alignment horizontal="center" vertical="center"/>
    </xf>
    <xf numFmtId="0" fontId="10" fillId="0" borderId="0" xfId="0" applyFont="1">
      <alignment vertical="center"/>
    </xf>
    <xf numFmtId="0" fontId="44" fillId="0" borderId="0" xfId="0" applyFont="1" applyAlignment="1" applyProtection="1">
      <alignment horizontal="center"/>
    </xf>
    <xf numFmtId="31" fontId="3" fillId="0" borderId="0" xfId="0" applyNumberFormat="1" applyFont="1" applyAlignment="1" applyProtection="1">
      <alignment vertical="center"/>
    </xf>
    <xf numFmtId="0" fontId="2" fillId="0" borderId="0" xfId="0" applyFont="1" applyBorder="1" applyAlignment="1" applyProtection="1"/>
    <xf numFmtId="187" fontId="39" fillId="3" borderId="0" xfId="0" applyNumberFormat="1" applyFont="1" applyFill="1" applyBorder="1" applyAlignment="1" applyProtection="1">
      <alignment vertical="center" shrinkToFit="1"/>
    </xf>
    <xf numFmtId="0" fontId="2" fillId="0" borderId="0" xfId="0" applyFont="1" applyAlignment="1" applyProtection="1">
      <alignment horizontal="left" vertical="center"/>
    </xf>
    <xf numFmtId="0" fontId="43" fillId="0" borderId="0" xfId="0" applyFont="1" applyFill="1">
      <alignment vertical="center"/>
    </xf>
    <xf numFmtId="0" fontId="43" fillId="0" borderId="0" xfId="0" applyFont="1" applyProtection="1">
      <alignment vertical="center"/>
    </xf>
    <xf numFmtId="0" fontId="20" fillId="3" borderId="0" xfId="0" applyFont="1" applyFill="1" applyAlignment="1" applyProtection="1">
      <alignment vertical="center" shrinkToFit="1"/>
    </xf>
    <xf numFmtId="0" fontId="20" fillId="3" borderId="12" xfId="0" applyFont="1" applyFill="1" applyBorder="1" applyAlignment="1" applyProtection="1">
      <alignment vertical="center" shrinkToFit="1"/>
    </xf>
    <xf numFmtId="0" fontId="22" fillId="3" borderId="13" xfId="0" applyFont="1" applyFill="1" applyBorder="1" applyAlignment="1" applyProtection="1">
      <alignment vertical="center" shrinkToFit="1"/>
    </xf>
    <xf numFmtId="185" fontId="2" fillId="3" borderId="10" xfId="0" applyNumberFormat="1" applyFont="1" applyFill="1" applyBorder="1" applyAlignment="1" applyProtection="1">
      <alignment horizontal="center" shrinkToFit="1"/>
    </xf>
    <xf numFmtId="0" fontId="22" fillId="3" borderId="14" xfId="0" applyFont="1" applyFill="1" applyBorder="1" applyAlignment="1" applyProtection="1">
      <alignment vertical="center" shrinkToFit="1"/>
    </xf>
    <xf numFmtId="186" fontId="2" fillId="3" borderId="11" xfId="0" applyNumberFormat="1" applyFont="1" applyFill="1" applyBorder="1" applyAlignment="1" applyProtection="1">
      <alignment horizontal="center" shrinkToFit="1"/>
    </xf>
    <xf numFmtId="0" fontId="45" fillId="3" borderId="10" xfId="0" applyFont="1" applyFill="1" applyBorder="1" applyAlignment="1" applyProtection="1">
      <alignment horizontal="center" vertical="center" shrinkToFit="1"/>
      <protection locked="0"/>
    </xf>
    <xf numFmtId="0" fontId="45" fillId="3" borderId="10" xfId="0" applyFont="1" applyFill="1" applyBorder="1" applyAlignment="1" applyProtection="1">
      <alignment horizontal="center" vertical="center" shrinkToFit="1"/>
    </xf>
    <xf numFmtId="0" fontId="45" fillId="3" borderId="11" xfId="0" applyFont="1" applyFill="1" applyBorder="1" applyAlignment="1" applyProtection="1">
      <alignment horizontal="center" vertical="center" shrinkToFit="1"/>
      <protection locked="0"/>
    </xf>
    <xf numFmtId="0" fontId="19" fillId="3" borderId="5" xfId="0" applyFont="1" applyFill="1" applyBorder="1" applyAlignment="1" applyProtection="1">
      <alignment horizontal="center" shrinkToFit="1"/>
    </xf>
    <xf numFmtId="191" fontId="3" fillId="3" borderId="8" xfId="1" applyNumberFormat="1" applyFont="1" applyFill="1" applyBorder="1" applyAlignment="1" applyProtection="1">
      <alignment horizontal="center" vertical="center" shrinkToFit="1"/>
      <protection locked="0"/>
    </xf>
    <xf numFmtId="0" fontId="22" fillId="3" borderId="51" xfId="0" applyFont="1" applyFill="1" applyBorder="1" applyAlignment="1" applyProtection="1">
      <alignment horizontal="center" vertical="center" shrinkToFit="1"/>
    </xf>
    <xf numFmtId="0" fontId="22" fillId="3" borderId="50" xfId="0" applyFont="1" applyFill="1" applyBorder="1" applyAlignment="1" applyProtection="1">
      <alignment horizontal="center" vertical="center" shrinkToFit="1"/>
    </xf>
    <xf numFmtId="0" fontId="10" fillId="3" borderId="0" xfId="0" applyFont="1" applyFill="1" applyAlignment="1" applyProtection="1">
      <alignment horizontal="left" vertical="center"/>
    </xf>
    <xf numFmtId="0" fontId="10" fillId="3" borderId="0" xfId="0" applyFont="1" applyFill="1" applyAlignment="1" applyProtection="1">
      <alignment horizontal="left" vertical="center"/>
      <protection locked="0"/>
    </xf>
    <xf numFmtId="194" fontId="2" fillId="3" borderId="8" xfId="0" applyNumberFormat="1" applyFont="1" applyFill="1" applyBorder="1" applyAlignment="1" applyProtection="1">
      <alignment horizontal="center" vertical="center" shrinkToFit="1"/>
      <protection locked="0"/>
    </xf>
    <xf numFmtId="3" fontId="5" fillId="3" borderId="8" xfId="0" applyNumberFormat="1" applyFont="1" applyFill="1" applyBorder="1" applyAlignment="1" applyProtection="1">
      <alignment vertical="center" shrinkToFit="1"/>
      <protection locked="0"/>
    </xf>
    <xf numFmtId="0" fontId="10" fillId="3" borderId="0" xfId="0" applyFont="1" applyFill="1" applyAlignment="1" applyProtection="1">
      <alignment vertical="center"/>
    </xf>
    <xf numFmtId="0" fontId="2" fillId="3" borderId="0" xfId="0" applyFont="1" applyFill="1" applyAlignment="1" applyProtection="1">
      <alignment vertical="center" shrinkToFit="1"/>
      <protection locked="0"/>
    </xf>
    <xf numFmtId="0" fontId="10" fillId="6" borderId="0" xfId="0" applyFont="1" applyFill="1">
      <alignment vertical="center"/>
    </xf>
    <xf numFmtId="0" fontId="10" fillId="6" borderId="1" xfId="0" applyFont="1" applyFill="1" applyBorder="1">
      <alignment vertical="center"/>
    </xf>
    <xf numFmtId="0" fontId="10" fillId="6" borderId="0" xfId="0" applyFont="1" applyFill="1" applyBorder="1">
      <alignment vertical="center"/>
    </xf>
    <xf numFmtId="0" fontId="22" fillId="6" borderId="5" xfId="0" applyFont="1" applyFill="1" applyBorder="1" applyAlignment="1">
      <alignment horizontal="center" vertical="center"/>
    </xf>
    <xf numFmtId="0" fontId="22" fillId="3" borderId="8" xfId="0" applyFont="1" applyFill="1" applyBorder="1" applyAlignment="1">
      <alignment horizontal="center" vertical="center" shrinkToFit="1"/>
    </xf>
    <xf numFmtId="0" fontId="44" fillId="0" borderId="0" xfId="0" applyFont="1" applyAlignment="1" applyProtection="1">
      <alignment horizontal="center"/>
      <protection locked="0"/>
    </xf>
    <xf numFmtId="0" fontId="43" fillId="0" borderId="0" xfId="0" applyFont="1" applyProtection="1">
      <alignment vertical="center"/>
      <protection locked="0"/>
    </xf>
    <xf numFmtId="31" fontId="3" fillId="0" borderId="0" xfId="0" applyNumberFormat="1" applyFont="1" applyAlignment="1" applyProtection="1">
      <alignment vertical="center"/>
      <protection locked="0"/>
    </xf>
    <xf numFmtId="0" fontId="2" fillId="0" borderId="0" xfId="0" applyFont="1" applyBorder="1" applyAlignment="1" applyProtection="1">
      <protection locked="0"/>
    </xf>
    <xf numFmtId="187" fontId="39" fillId="3" borderId="0" xfId="0" applyNumberFormat="1" applyFont="1" applyFill="1" applyBorder="1" applyAlignment="1" applyProtection="1">
      <alignment vertical="center" shrinkToFit="1"/>
      <protection locked="0"/>
    </xf>
    <xf numFmtId="0" fontId="2" fillId="0" borderId="0" xfId="0" applyFont="1" applyAlignment="1" applyProtection="1">
      <alignment horizontal="left" vertical="center"/>
      <protection locked="0"/>
    </xf>
    <xf numFmtId="0" fontId="43" fillId="0" borderId="0" xfId="0" applyFont="1" applyFill="1" applyProtection="1">
      <alignment vertical="center"/>
      <protection locked="0"/>
    </xf>
    <xf numFmtId="0" fontId="52" fillId="3" borderId="5" xfId="0" applyFont="1" applyFill="1" applyBorder="1" applyAlignment="1" applyProtection="1">
      <alignment horizontal="center" vertical="center" shrinkToFit="1"/>
    </xf>
    <xf numFmtId="0" fontId="52" fillId="3" borderId="0" xfId="0" applyFont="1" applyFill="1" applyAlignment="1" applyProtection="1">
      <alignment vertical="center" shrinkToFit="1"/>
    </xf>
    <xf numFmtId="0" fontId="54" fillId="0" borderId="0" xfId="0" applyFont="1" applyProtection="1">
      <alignment vertical="center"/>
    </xf>
    <xf numFmtId="0" fontId="52" fillId="3" borderId="12" xfId="0" applyFont="1" applyFill="1" applyBorder="1" applyAlignment="1" applyProtection="1">
      <alignment vertical="center" shrinkToFit="1"/>
    </xf>
    <xf numFmtId="0" fontId="52" fillId="3" borderId="0" xfId="0" applyFont="1" applyFill="1" applyBorder="1" applyAlignment="1" applyProtection="1">
      <alignment vertical="center" shrinkToFit="1"/>
    </xf>
    <xf numFmtId="0" fontId="58" fillId="3" borderId="13" xfId="0" applyFont="1" applyFill="1" applyBorder="1" applyAlignment="1" applyProtection="1">
      <alignment vertical="center" shrinkToFit="1"/>
    </xf>
    <xf numFmtId="185" fontId="59" fillId="3" borderId="10" xfId="0" applyNumberFormat="1" applyFont="1" applyFill="1" applyBorder="1" applyAlignment="1" applyProtection="1">
      <alignment horizontal="center" shrinkToFit="1"/>
    </xf>
    <xf numFmtId="0" fontId="58" fillId="3" borderId="14" xfId="0" applyFont="1" applyFill="1" applyBorder="1" applyAlignment="1" applyProtection="1">
      <alignment vertical="center" shrinkToFit="1"/>
    </xf>
    <xf numFmtId="186" fontId="59" fillId="3" borderId="11" xfId="0" applyNumberFormat="1" applyFont="1" applyFill="1" applyBorder="1" applyAlignment="1" applyProtection="1">
      <alignment horizontal="center" shrinkToFit="1"/>
    </xf>
    <xf numFmtId="0" fontId="60" fillId="3" borderId="10" xfId="0" applyFont="1" applyFill="1" applyBorder="1" applyAlignment="1" applyProtection="1">
      <alignment horizontal="center" vertical="center" shrinkToFit="1"/>
      <protection locked="0"/>
    </xf>
    <xf numFmtId="0" fontId="60" fillId="3" borderId="11" xfId="0" applyFont="1" applyFill="1" applyBorder="1" applyAlignment="1" applyProtection="1">
      <alignment horizontal="center" vertical="center" shrinkToFit="1"/>
      <protection locked="0"/>
    </xf>
    <xf numFmtId="0" fontId="54" fillId="3" borderId="0" xfId="0" applyFont="1" applyFill="1" applyProtection="1">
      <alignment vertical="center"/>
    </xf>
    <xf numFmtId="0" fontId="54" fillId="3" borderId="0" xfId="0" applyFont="1" applyFill="1" applyAlignment="1" applyProtection="1">
      <alignment horizontal="center" vertical="center"/>
    </xf>
    <xf numFmtId="0" fontId="22" fillId="3" borderId="24" xfId="0" applyFont="1" applyFill="1" applyBorder="1" applyAlignment="1">
      <alignment horizontal="center" vertical="center" shrinkToFit="1"/>
    </xf>
    <xf numFmtId="0" fontId="22" fillId="3" borderId="25" xfId="0" applyFont="1" applyFill="1" applyBorder="1" applyAlignment="1">
      <alignment horizontal="center" vertical="center" shrinkToFit="1"/>
    </xf>
    <xf numFmtId="0" fontId="50" fillId="3" borderId="0" xfId="0" applyFont="1" applyFill="1" applyBorder="1" applyAlignment="1">
      <alignment horizontal="center"/>
    </xf>
    <xf numFmtId="0" fontId="48" fillId="3" borderId="0" xfId="0" applyFont="1" applyFill="1" applyAlignment="1" applyProtection="1">
      <alignment horizontal="left" vertical="center" indent="1" shrinkToFit="1"/>
      <protection locked="0"/>
    </xf>
    <xf numFmtId="0" fontId="2" fillId="3" borderId="0" xfId="0" applyFont="1" applyFill="1" applyAlignment="1" applyProtection="1">
      <alignment horizontal="left" vertical="center" indent="1"/>
      <protection locked="0"/>
    </xf>
    <xf numFmtId="181" fontId="2" fillId="3" borderId="5" xfId="0" applyNumberFormat="1" applyFont="1" applyFill="1" applyBorder="1" applyAlignment="1" applyProtection="1">
      <alignment horizontal="center" vertical="center"/>
    </xf>
    <xf numFmtId="180" fontId="13" fillId="6" borderId="16" xfId="0" applyNumberFormat="1" applyFont="1" applyFill="1" applyBorder="1" applyAlignment="1">
      <alignment vertical="center"/>
    </xf>
    <xf numFmtId="180" fontId="13" fillId="6" borderId="15" xfId="0" applyNumberFormat="1" applyFont="1" applyFill="1" applyBorder="1" applyAlignment="1">
      <alignment vertical="center"/>
    </xf>
    <xf numFmtId="180" fontId="13" fillId="6" borderId="17" xfId="0" applyNumberFormat="1" applyFont="1" applyFill="1" applyBorder="1" applyAlignment="1">
      <alignment vertical="center"/>
    </xf>
    <xf numFmtId="180" fontId="13" fillId="6" borderId="0" xfId="0" applyNumberFormat="1" applyFont="1" applyFill="1" applyBorder="1" applyAlignment="1">
      <alignment vertical="center"/>
    </xf>
    <xf numFmtId="180" fontId="13" fillId="6" borderId="18" xfId="0" applyNumberFormat="1" applyFont="1" applyFill="1" applyBorder="1" applyAlignment="1">
      <alignment vertical="center"/>
    </xf>
    <xf numFmtId="180" fontId="13" fillId="6" borderId="5" xfId="0" applyNumberFormat="1" applyFont="1" applyFill="1" applyBorder="1" applyAlignment="1">
      <alignment vertical="center"/>
    </xf>
    <xf numFmtId="5" fontId="44" fillId="3" borderId="15" xfId="0" applyNumberFormat="1" applyFont="1" applyFill="1" applyBorder="1" applyAlignment="1" applyProtection="1">
      <alignment horizontal="center" vertical="center"/>
      <protection locked="0"/>
    </xf>
    <xf numFmtId="5" fontId="44" fillId="3" borderId="19" xfId="0" applyNumberFormat="1" applyFont="1" applyFill="1" applyBorder="1" applyAlignment="1" applyProtection="1">
      <alignment horizontal="center" vertical="center"/>
      <protection locked="0"/>
    </xf>
    <xf numFmtId="5" fontId="44" fillId="3" borderId="0" xfId="0" applyNumberFormat="1" applyFont="1" applyFill="1" applyBorder="1" applyAlignment="1" applyProtection="1">
      <alignment horizontal="center" vertical="center"/>
      <protection locked="0"/>
    </xf>
    <xf numFmtId="5" fontId="44" fillId="3" borderId="20" xfId="0" applyNumberFormat="1" applyFont="1" applyFill="1" applyBorder="1" applyAlignment="1" applyProtection="1">
      <alignment horizontal="center" vertical="center"/>
      <protection locked="0"/>
    </xf>
    <xf numFmtId="5" fontId="44" fillId="3" borderId="5" xfId="0" applyNumberFormat="1" applyFont="1" applyFill="1" applyBorder="1" applyAlignment="1" applyProtection="1">
      <alignment horizontal="center" vertical="center"/>
      <protection locked="0"/>
    </xf>
    <xf numFmtId="5" fontId="44" fillId="3" borderId="21" xfId="0" applyNumberFormat="1" applyFont="1" applyFill="1" applyBorder="1" applyAlignment="1" applyProtection="1">
      <alignment horizontal="center" vertical="center"/>
      <protection locked="0"/>
    </xf>
    <xf numFmtId="182" fontId="2" fillId="3" borderId="0" xfId="0" applyNumberFormat="1" applyFont="1" applyFill="1" applyAlignment="1" applyProtection="1">
      <alignment horizontal="right" vertical="center"/>
      <protection locked="0"/>
    </xf>
    <xf numFmtId="0" fontId="2" fillId="3" borderId="8"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49" fontId="2" fillId="3" borderId="8" xfId="0" applyNumberFormat="1" applyFont="1" applyFill="1" applyBorder="1" applyAlignment="1" applyProtection="1">
      <alignment horizontal="center" vertical="center" shrinkToFit="1"/>
      <protection locked="0"/>
    </xf>
    <xf numFmtId="0" fontId="2" fillId="3" borderId="0" xfId="0" applyFont="1" applyFill="1" applyAlignment="1" applyProtection="1">
      <alignment horizontal="left" vertical="center" indent="1" shrinkToFit="1"/>
      <protection locked="0"/>
    </xf>
    <xf numFmtId="0" fontId="10" fillId="3" borderId="22"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46" fillId="3" borderId="8"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shrinkToFit="1"/>
      <protection locked="0"/>
    </xf>
    <xf numFmtId="0" fontId="2" fillId="3" borderId="15"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21"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13" fillId="5" borderId="0" xfId="0" applyFont="1" applyFill="1" applyAlignment="1" applyProtection="1">
      <alignment horizontal="center" vertical="center"/>
    </xf>
    <xf numFmtId="183" fontId="2" fillId="3" borderId="0" xfId="0" applyNumberFormat="1" applyFont="1" applyFill="1" applyAlignment="1" applyProtection="1">
      <alignment horizontal="center" vertical="center" shrinkToFit="1"/>
    </xf>
    <xf numFmtId="176" fontId="42" fillId="3" borderId="0" xfId="2" applyNumberFormat="1" applyFont="1" applyFill="1" applyBorder="1" applyAlignment="1" applyProtection="1">
      <alignment horizontal="center" vertical="center" shrinkToFit="1"/>
    </xf>
    <xf numFmtId="176" fontId="42" fillId="3" borderId="5" xfId="2" applyNumberFormat="1" applyFont="1" applyFill="1" applyBorder="1" applyAlignment="1" applyProtection="1">
      <alignment horizontal="center" vertical="center" shrinkToFit="1"/>
    </xf>
    <xf numFmtId="0" fontId="19" fillId="3" borderId="0" xfId="0" applyFont="1" applyFill="1" applyBorder="1" applyAlignment="1" applyProtection="1">
      <alignment horizontal="center" vertical="center" shrinkToFit="1"/>
    </xf>
    <xf numFmtId="0" fontId="39" fillId="3" borderId="5" xfId="0" applyFont="1" applyFill="1" applyBorder="1" applyAlignment="1" applyProtection="1">
      <alignment horizontal="center" vertical="center" shrinkToFit="1"/>
    </xf>
    <xf numFmtId="0" fontId="19" fillId="5" borderId="22" xfId="0" applyFont="1" applyFill="1" applyBorder="1" applyAlignment="1" applyProtection="1">
      <alignment horizontal="left" vertical="center" indent="3" shrinkToFit="1"/>
    </xf>
    <xf numFmtId="0" fontId="19" fillId="5" borderId="9" xfId="0" applyFont="1" applyFill="1" applyBorder="1" applyAlignment="1" applyProtection="1">
      <alignment horizontal="left" vertical="center" indent="3" shrinkToFit="1"/>
    </xf>
    <xf numFmtId="0" fontId="19" fillId="5" borderId="23" xfId="0" applyFont="1" applyFill="1" applyBorder="1" applyAlignment="1" applyProtection="1">
      <alignment horizontal="left" vertical="center" indent="3" shrinkToFit="1"/>
    </xf>
    <xf numFmtId="179" fontId="19" fillId="3" borderId="22" xfId="0" applyNumberFormat="1" applyFont="1" applyFill="1" applyBorder="1" applyAlignment="1" applyProtection="1">
      <alignment horizontal="right" vertical="center" shrinkToFit="1"/>
    </xf>
    <xf numFmtId="179" fontId="19" fillId="3" borderId="9" xfId="0" applyNumberFormat="1" applyFont="1" applyFill="1" applyBorder="1" applyAlignment="1" applyProtection="1">
      <alignment horizontal="right" vertical="center" shrinkToFit="1"/>
    </xf>
    <xf numFmtId="179" fontId="19" fillId="3" borderId="23" xfId="0" applyNumberFormat="1" applyFont="1" applyFill="1" applyBorder="1" applyAlignment="1" applyProtection="1">
      <alignment horizontal="right" vertical="center" shrinkToFit="1"/>
    </xf>
    <xf numFmtId="0" fontId="6" fillId="3" borderId="22" xfId="0" applyFont="1" applyFill="1" applyBorder="1" applyAlignment="1" applyProtection="1">
      <alignment horizontal="center" vertical="center" shrinkToFit="1"/>
    </xf>
    <xf numFmtId="0" fontId="6" fillId="3" borderId="9" xfId="0" applyFont="1" applyFill="1" applyBorder="1" applyAlignment="1" applyProtection="1">
      <alignment horizontal="center" vertical="center" shrinkToFit="1"/>
    </xf>
    <xf numFmtId="0" fontId="6" fillId="3" borderId="23" xfId="0" applyFont="1" applyFill="1" applyBorder="1" applyAlignment="1" applyProtection="1">
      <alignment horizontal="center" vertical="center" shrinkToFit="1"/>
    </xf>
    <xf numFmtId="0" fontId="19" fillId="5" borderId="22" xfId="0" applyFont="1" applyFill="1" applyBorder="1" applyAlignment="1" applyProtection="1">
      <alignment horizontal="center" vertical="center" shrinkToFit="1"/>
    </xf>
    <xf numFmtId="0" fontId="19" fillId="5" borderId="9" xfId="0" applyFont="1" applyFill="1" applyBorder="1" applyAlignment="1" applyProtection="1">
      <alignment horizontal="center" vertical="center" shrinkToFit="1"/>
    </xf>
    <xf numFmtId="0" fontId="19" fillId="5" borderId="23" xfId="0" applyFont="1" applyFill="1" applyBorder="1" applyAlignment="1" applyProtection="1">
      <alignment horizontal="center" vertical="center" shrinkToFit="1"/>
    </xf>
    <xf numFmtId="0" fontId="2" fillId="3" borderId="22"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0" fontId="2" fillId="3" borderId="23" xfId="0" applyFont="1" applyFill="1" applyBorder="1" applyAlignment="1" applyProtection="1">
      <alignment horizontal="center" vertical="center" shrinkToFit="1"/>
      <protection locked="0"/>
    </xf>
    <xf numFmtId="9" fontId="5" fillId="3" borderId="22" xfId="0" applyNumberFormat="1" applyFont="1" applyFill="1" applyBorder="1" applyAlignment="1" applyProtection="1">
      <alignment horizontal="center" vertical="center" shrinkToFit="1"/>
      <protection locked="0"/>
    </xf>
    <xf numFmtId="9" fontId="5" fillId="3" borderId="9" xfId="0" applyNumberFormat="1" applyFont="1" applyFill="1" applyBorder="1" applyAlignment="1" applyProtection="1">
      <alignment horizontal="center" vertical="center" shrinkToFit="1"/>
      <protection locked="0"/>
    </xf>
    <xf numFmtId="9" fontId="5" fillId="3" borderId="23" xfId="0" applyNumberFormat="1" applyFont="1" applyFill="1" applyBorder="1" applyAlignment="1" applyProtection="1">
      <alignment horizontal="center" vertical="center" shrinkToFit="1"/>
      <protection locked="0"/>
    </xf>
    <xf numFmtId="176" fontId="3" fillId="3" borderId="22" xfId="0" applyNumberFormat="1" applyFont="1" applyFill="1" applyBorder="1" applyAlignment="1" applyProtection="1">
      <alignment horizontal="center" vertical="center" shrinkToFit="1"/>
      <protection locked="0"/>
    </xf>
    <xf numFmtId="176" fontId="3" fillId="3" borderId="9" xfId="0" applyNumberFormat="1" applyFont="1" applyFill="1" applyBorder="1" applyAlignment="1" applyProtection="1">
      <alignment horizontal="center" vertical="center" shrinkToFit="1"/>
      <protection locked="0"/>
    </xf>
    <xf numFmtId="176" fontId="3" fillId="3" borderId="23" xfId="0" applyNumberFormat="1" applyFont="1" applyFill="1" applyBorder="1" applyAlignment="1" applyProtection="1">
      <alignment horizontal="center" vertical="center" shrinkToFit="1"/>
      <protection locked="0"/>
    </xf>
    <xf numFmtId="179" fontId="3" fillId="3" borderId="22" xfId="0" applyNumberFormat="1" applyFont="1" applyFill="1" applyBorder="1" applyAlignment="1" applyProtection="1">
      <alignment horizontal="right" vertical="center" shrinkToFit="1"/>
    </xf>
    <xf numFmtId="179" fontId="3" fillId="3" borderId="9" xfId="0" applyNumberFormat="1" applyFont="1" applyFill="1" applyBorder="1" applyAlignment="1" applyProtection="1">
      <alignment horizontal="right" vertical="center" shrinkToFit="1"/>
    </xf>
    <xf numFmtId="179" fontId="3" fillId="3" borderId="23" xfId="0" applyNumberFormat="1" applyFont="1" applyFill="1" applyBorder="1" applyAlignment="1" applyProtection="1">
      <alignment horizontal="right" vertical="center" shrinkToFit="1"/>
    </xf>
    <xf numFmtId="176" fontId="14" fillId="3" borderId="22" xfId="0" applyNumberFormat="1" applyFont="1" applyFill="1" applyBorder="1" applyAlignment="1" applyProtection="1">
      <alignment horizontal="center" vertical="center" shrinkToFit="1"/>
    </xf>
    <xf numFmtId="176" fontId="14" fillId="3" borderId="9" xfId="0" applyNumberFormat="1" applyFont="1" applyFill="1" applyBorder="1" applyAlignment="1" applyProtection="1">
      <alignment horizontal="center" vertical="center" shrinkToFit="1"/>
    </xf>
    <xf numFmtId="176" fontId="14" fillId="3" borderId="23" xfId="0" applyNumberFormat="1" applyFont="1" applyFill="1" applyBorder="1" applyAlignment="1" applyProtection="1">
      <alignment horizontal="center" vertical="center" shrinkToFit="1"/>
    </xf>
    <xf numFmtId="0" fontId="10" fillId="5" borderId="22" xfId="0" applyFont="1" applyFill="1" applyBorder="1" applyAlignment="1" applyProtection="1">
      <alignment horizontal="center" vertical="center" shrinkToFit="1"/>
    </xf>
    <xf numFmtId="0" fontId="10" fillId="5" borderId="9" xfId="0" applyFont="1" applyFill="1" applyBorder="1" applyAlignment="1" applyProtection="1">
      <alignment horizontal="center" vertical="center" shrinkToFit="1"/>
    </xf>
    <xf numFmtId="0" fontId="10" fillId="5" borderId="23" xfId="0" applyFont="1" applyFill="1" applyBorder="1" applyAlignment="1" applyProtection="1">
      <alignment horizontal="center" vertical="center" shrinkToFit="1"/>
    </xf>
    <xf numFmtId="0" fontId="6" fillId="5" borderId="22" xfId="0" applyFont="1" applyFill="1" applyBorder="1" applyAlignment="1" applyProtection="1">
      <alignment horizontal="center" vertical="center" shrinkToFit="1"/>
    </xf>
    <xf numFmtId="0" fontId="6" fillId="5" borderId="9" xfId="0" applyFont="1" applyFill="1" applyBorder="1" applyAlignment="1" applyProtection="1">
      <alignment horizontal="center" vertical="center" shrinkToFit="1"/>
    </xf>
    <xf numFmtId="0" fontId="6" fillId="5" borderId="23" xfId="0" applyFont="1" applyFill="1" applyBorder="1" applyAlignment="1" applyProtection="1">
      <alignment horizontal="center" vertical="center" shrinkToFit="1"/>
    </xf>
    <xf numFmtId="0" fontId="10" fillId="3" borderId="0" xfId="0" applyFont="1" applyFill="1" applyAlignment="1" applyProtection="1">
      <alignment horizontal="left" vertical="center"/>
    </xf>
    <xf numFmtId="5" fontId="39" fillId="3" borderId="16" xfId="0" applyNumberFormat="1" applyFont="1" applyFill="1" applyBorder="1" applyAlignment="1" applyProtection="1">
      <alignment horizontal="center" vertical="center" shrinkToFit="1"/>
      <protection locked="0"/>
    </xf>
    <xf numFmtId="5" fontId="39" fillId="3" borderId="19" xfId="0" applyNumberFormat="1" applyFont="1" applyFill="1" applyBorder="1" applyAlignment="1" applyProtection="1">
      <alignment horizontal="center" vertical="center" shrinkToFit="1"/>
      <protection locked="0"/>
    </xf>
    <xf numFmtId="5" fontId="39" fillId="3" borderId="17" xfId="0" applyNumberFormat="1" applyFont="1" applyFill="1" applyBorder="1" applyAlignment="1" applyProtection="1">
      <alignment horizontal="center" vertical="center" shrinkToFit="1"/>
      <protection locked="0"/>
    </xf>
    <xf numFmtId="5" fontId="39" fillId="3" borderId="20" xfId="0" applyNumberFormat="1" applyFont="1" applyFill="1" applyBorder="1" applyAlignment="1" applyProtection="1">
      <alignment horizontal="center" vertical="center" shrinkToFit="1"/>
      <protection locked="0"/>
    </xf>
    <xf numFmtId="5" fontId="39" fillId="3" borderId="18" xfId="0" applyNumberFormat="1" applyFont="1" applyFill="1" applyBorder="1" applyAlignment="1" applyProtection="1">
      <alignment horizontal="center" vertical="center" shrinkToFit="1"/>
      <protection locked="0"/>
    </xf>
    <xf numFmtId="5" fontId="39" fillId="3" borderId="21" xfId="0" applyNumberFormat="1" applyFont="1" applyFill="1" applyBorder="1" applyAlignment="1" applyProtection="1">
      <alignment horizontal="center" vertical="center" shrinkToFit="1"/>
      <protection locked="0"/>
    </xf>
    <xf numFmtId="5" fontId="18" fillId="3" borderId="16" xfId="0" applyNumberFormat="1" applyFont="1" applyFill="1" applyBorder="1" applyAlignment="1" applyProtection="1">
      <alignment horizontal="center" vertical="center" shrinkToFit="1"/>
    </xf>
    <xf numFmtId="5" fontId="18" fillId="3" borderId="19" xfId="0" applyNumberFormat="1" applyFont="1" applyFill="1" applyBorder="1" applyAlignment="1" applyProtection="1">
      <alignment horizontal="center" vertical="center" shrinkToFit="1"/>
    </xf>
    <xf numFmtId="5" fontId="18" fillId="3" borderId="17" xfId="0" applyNumberFormat="1" applyFont="1" applyFill="1" applyBorder="1" applyAlignment="1" applyProtection="1">
      <alignment horizontal="center" vertical="center" shrinkToFit="1"/>
    </xf>
    <xf numFmtId="5" fontId="18" fillId="3" borderId="20" xfId="0" applyNumberFormat="1" applyFont="1" applyFill="1" applyBorder="1" applyAlignment="1" applyProtection="1">
      <alignment horizontal="center" vertical="center" shrinkToFit="1"/>
    </xf>
    <xf numFmtId="5" fontId="18" fillId="3" borderId="18" xfId="0" applyNumberFormat="1" applyFont="1" applyFill="1" applyBorder="1" applyAlignment="1" applyProtection="1">
      <alignment horizontal="center" vertical="center" shrinkToFit="1"/>
    </xf>
    <xf numFmtId="5" fontId="18" fillId="3" borderId="21" xfId="0" applyNumberFormat="1" applyFont="1" applyFill="1" applyBorder="1" applyAlignment="1" applyProtection="1">
      <alignment horizontal="center" vertical="center" shrinkToFit="1"/>
    </xf>
    <xf numFmtId="0" fontId="2" fillId="3" borderId="9" xfId="0" applyFont="1" applyFill="1" applyBorder="1" applyAlignment="1" applyProtection="1">
      <alignment horizontal="left" vertical="center" shrinkToFit="1"/>
    </xf>
    <xf numFmtId="0" fontId="2" fillId="3" borderId="9" xfId="0" applyFont="1" applyFill="1" applyBorder="1" applyAlignment="1" applyProtection="1">
      <alignment horizontal="left" vertical="center"/>
    </xf>
    <xf numFmtId="0" fontId="19" fillId="5" borderId="16" xfId="0" applyFont="1" applyFill="1" applyBorder="1" applyAlignment="1" applyProtection="1">
      <alignment horizontal="center" vertical="center" shrinkToFit="1"/>
    </xf>
    <xf numFmtId="0" fontId="19" fillId="5" borderId="19" xfId="0" applyFont="1" applyFill="1" applyBorder="1" applyAlignment="1" applyProtection="1">
      <alignment horizontal="center" vertical="center" shrinkToFit="1"/>
    </xf>
    <xf numFmtId="0" fontId="19" fillId="5" borderId="18" xfId="0" applyFont="1" applyFill="1" applyBorder="1" applyAlignment="1" applyProtection="1">
      <alignment horizontal="center" vertical="center" shrinkToFit="1"/>
    </xf>
    <xf numFmtId="0" fontId="19" fillId="5" borderId="21" xfId="0" applyFont="1" applyFill="1" applyBorder="1" applyAlignment="1" applyProtection="1">
      <alignment horizontal="center" vertical="center" shrinkToFit="1"/>
    </xf>
    <xf numFmtId="177" fontId="13" fillId="3" borderId="16" xfId="0" applyNumberFormat="1" applyFont="1" applyFill="1" applyBorder="1" applyAlignment="1" applyProtection="1">
      <alignment horizontal="center" vertical="center" shrinkToFit="1"/>
    </xf>
    <xf numFmtId="177" fontId="13" fillId="3" borderId="15" xfId="0" applyNumberFormat="1" applyFont="1" applyFill="1" applyBorder="1" applyAlignment="1" applyProtection="1">
      <alignment horizontal="center" vertical="center" shrinkToFit="1"/>
    </xf>
    <xf numFmtId="177" fontId="13" fillId="3" borderId="19" xfId="0" applyNumberFormat="1" applyFont="1" applyFill="1" applyBorder="1" applyAlignment="1" applyProtection="1">
      <alignment horizontal="center" vertical="center" shrinkToFit="1"/>
    </xf>
    <xf numFmtId="177" fontId="13" fillId="3" borderId="18" xfId="0" applyNumberFormat="1" applyFont="1" applyFill="1" applyBorder="1" applyAlignment="1" applyProtection="1">
      <alignment horizontal="center" vertical="center" shrinkToFit="1"/>
    </xf>
    <xf numFmtId="177" fontId="13" fillId="3" borderId="5" xfId="0" applyNumberFormat="1" applyFont="1" applyFill="1" applyBorder="1" applyAlignment="1" applyProtection="1">
      <alignment horizontal="center" vertical="center" shrinkToFit="1"/>
    </xf>
    <xf numFmtId="177" fontId="13" fillId="3" borderId="21" xfId="0" applyNumberFormat="1" applyFont="1" applyFill="1" applyBorder="1" applyAlignment="1" applyProtection="1">
      <alignment horizontal="center" vertical="center" shrinkToFit="1"/>
    </xf>
    <xf numFmtId="0" fontId="19" fillId="5" borderId="24" xfId="0" applyFont="1" applyFill="1" applyBorder="1" applyAlignment="1" applyProtection="1">
      <alignment horizontal="center" vertical="center" shrinkToFit="1"/>
    </xf>
    <xf numFmtId="0" fontId="19" fillId="5" borderId="25" xfId="0" applyFont="1" applyFill="1" applyBorder="1" applyAlignment="1" applyProtection="1">
      <alignment horizontal="center" vertical="center" shrinkToFit="1"/>
    </xf>
    <xf numFmtId="176" fontId="5" fillId="3" borderId="16" xfId="0" applyNumberFormat="1" applyFont="1" applyFill="1" applyBorder="1" applyAlignment="1" applyProtection="1">
      <alignment horizontal="center" vertical="center" shrinkToFit="1"/>
      <protection locked="0"/>
    </xf>
    <xf numFmtId="176" fontId="5" fillId="3" borderId="15" xfId="0" applyNumberFormat="1" applyFont="1" applyFill="1" applyBorder="1" applyAlignment="1" applyProtection="1">
      <alignment horizontal="center" vertical="center" shrinkToFit="1"/>
      <protection locked="0"/>
    </xf>
    <xf numFmtId="176" fontId="5" fillId="3" borderId="19" xfId="0" applyNumberFormat="1" applyFont="1" applyFill="1" applyBorder="1" applyAlignment="1" applyProtection="1">
      <alignment horizontal="center" vertical="center" shrinkToFit="1"/>
      <protection locked="0"/>
    </xf>
    <xf numFmtId="176" fontId="5" fillId="3" borderId="18" xfId="0" applyNumberFormat="1" applyFont="1" applyFill="1" applyBorder="1" applyAlignment="1" applyProtection="1">
      <alignment horizontal="center" vertical="center" shrinkToFit="1"/>
      <protection locked="0"/>
    </xf>
    <xf numFmtId="176" fontId="5" fillId="3" borderId="5" xfId="0" applyNumberFormat="1" applyFont="1" applyFill="1" applyBorder="1" applyAlignment="1" applyProtection="1">
      <alignment horizontal="center" vertical="center" shrinkToFit="1"/>
      <protection locked="0"/>
    </xf>
    <xf numFmtId="176" fontId="5" fillId="3" borderId="21" xfId="0" applyNumberFormat="1" applyFont="1" applyFill="1" applyBorder="1" applyAlignment="1" applyProtection="1">
      <alignment horizontal="center" vertical="center" shrinkToFit="1"/>
      <protection locked="0"/>
    </xf>
    <xf numFmtId="0" fontId="21" fillId="3" borderId="0" xfId="0" applyNumberFormat="1" applyFont="1" applyFill="1" applyBorder="1" applyAlignment="1" applyProtection="1">
      <alignment horizontal="center" vertical="center" shrinkToFit="1"/>
    </xf>
    <xf numFmtId="178" fontId="21" fillId="3" borderId="0" xfId="0" applyNumberFormat="1" applyFont="1" applyFill="1" applyBorder="1" applyAlignment="1" applyProtection="1">
      <alignment horizontal="center" vertical="center" shrinkToFit="1"/>
    </xf>
    <xf numFmtId="0" fontId="10" fillId="3" borderId="15" xfId="0" applyFont="1" applyFill="1" applyBorder="1" applyAlignment="1" applyProtection="1">
      <alignment horizontal="left" vertical="center" shrinkToFit="1"/>
    </xf>
    <xf numFmtId="0" fontId="5" fillId="5" borderId="16" xfId="0" applyFont="1" applyFill="1" applyBorder="1" applyAlignment="1" applyProtection="1">
      <alignment horizontal="center" vertical="center" shrinkToFit="1"/>
    </xf>
    <xf numFmtId="0" fontId="5" fillId="5" borderId="18" xfId="0" applyFont="1" applyFill="1" applyBorder="1" applyAlignment="1" applyProtection="1">
      <alignment horizontal="center" vertical="center" shrinkToFit="1"/>
    </xf>
    <xf numFmtId="188" fontId="39" fillId="3" borderId="0" xfId="0" applyNumberFormat="1" applyFont="1" applyFill="1" applyBorder="1" applyAlignment="1" applyProtection="1">
      <alignment horizontal="right" vertical="center" shrinkToFit="1"/>
      <protection locked="0"/>
    </xf>
    <xf numFmtId="0" fontId="47" fillId="0" borderId="0" xfId="0" applyFont="1" applyFill="1" applyBorder="1" applyAlignment="1" applyProtection="1">
      <alignment horizontal="center" vertical="center"/>
    </xf>
    <xf numFmtId="189" fontId="39" fillId="3" borderId="0" xfId="0" applyNumberFormat="1" applyFont="1" applyFill="1" applyBorder="1" applyAlignment="1" applyProtection="1">
      <alignment horizontal="right" vertical="center" shrinkToFit="1"/>
      <protection locked="0"/>
    </xf>
    <xf numFmtId="5" fontId="18" fillId="3" borderId="44" xfId="0" applyNumberFormat="1" applyFont="1" applyFill="1" applyBorder="1" applyAlignment="1" applyProtection="1">
      <alignment horizontal="center" vertical="center" shrinkToFit="1"/>
    </xf>
    <xf numFmtId="5" fontId="18" fillId="3" borderId="45" xfId="0" applyNumberFormat="1" applyFont="1" applyFill="1" applyBorder="1" applyAlignment="1" applyProtection="1">
      <alignment horizontal="center" vertical="center" shrinkToFit="1"/>
    </xf>
    <xf numFmtId="5" fontId="18" fillId="3" borderId="46" xfId="0" applyNumberFormat="1" applyFont="1" applyFill="1" applyBorder="1" applyAlignment="1" applyProtection="1">
      <alignment horizontal="center" vertical="center" shrinkToFit="1"/>
    </xf>
    <xf numFmtId="5" fontId="18" fillId="3" borderId="47" xfId="0" applyNumberFormat="1" applyFont="1" applyFill="1" applyBorder="1" applyAlignment="1" applyProtection="1">
      <alignment horizontal="center" vertical="center" shrinkToFit="1"/>
    </xf>
    <xf numFmtId="5" fontId="18" fillId="3" borderId="48" xfId="0" applyNumberFormat="1" applyFont="1" applyFill="1" applyBorder="1" applyAlignment="1" applyProtection="1">
      <alignment horizontal="center" vertical="center" shrinkToFit="1"/>
    </xf>
    <xf numFmtId="5" fontId="18" fillId="3" borderId="49" xfId="0" applyNumberFormat="1" applyFont="1" applyFill="1" applyBorder="1" applyAlignment="1" applyProtection="1">
      <alignment horizontal="center" vertical="center" shrinkToFit="1"/>
    </xf>
    <xf numFmtId="0" fontId="19" fillId="4" borderId="22" xfId="0" applyFont="1" applyFill="1" applyBorder="1" applyAlignment="1" applyProtection="1">
      <alignment horizontal="left" vertical="center" indent="3" shrinkToFit="1"/>
    </xf>
    <xf numFmtId="0" fontId="19" fillId="4" borderId="9" xfId="0" applyFont="1" applyFill="1" applyBorder="1" applyAlignment="1" applyProtection="1">
      <alignment horizontal="left" vertical="center" indent="3" shrinkToFit="1"/>
    </xf>
    <xf numFmtId="0" fontId="19" fillId="4" borderId="23" xfId="0" applyFont="1" applyFill="1" applyBorder="1" applyAlignment="1" applyProtection="1">
      <alignment horizontal="left" vertical="center" indent="3" shrinkToFit="1"/>
    </xf>
    <xf numFmtId="0" fontId="2" fillId="3" borderId="22" xfId="0" applyFont="1" applyFill="1" applyBorder="1" applyAlignment="1" applyProtection="1">
      <alignment horizontal="center" vertical="center" shrinkToFit="1"/>
    </xf>
    <xf numFmtId="0" fontId="2" fillId="3" borderId="9" xfId="0" applyFont="1" applyFill="1" applyBorder="1" applyAlignment="1" applyProtection="1">
      <alignment horizontal="center" vertical="center" shrinkToFit="1"/>
    </xf>
    <xf numFmtId="0" fontId="2" fillId="3" borderId="23" xfId="0" applyFont="1" applyFill="1" applyBorder="1" applyAlignment="1" applyProtection="1">
      <alignment horizontal="center" vertical="center" shrinkToFit="1"/>
    </xf>
    <xf numFmtId="0" fontId="19" fillId="4" borderId="22" xfId="0" applyFont="1" applyFill="1" applyBorder="1" applyAlignment="1" applyProtection="1">
      <alignment horizontal="center" vertical="center" shrinkToFit="1"/>
    </xf>
    <xf numFmtId="0" fontId="19" fillId="4" borderId="9" xfId="0" applyFont="1" applyFill="1" applyBorder="1" applyAlignment="1" applyProtection="1">
      <alignment horizontal="center" vertical="center" shrinkToFit="1"/>
    </xf>
    <xf numFmtId="0" fontId="19" fillId="4" borderId="23" xfId="0" applyFont="1" applyFill="1" applyBorder="1" applyAlignment="1" applyProtection="1">
      <alignment horizontal="center" vertical="center" shrinkToFit="1"/>
    </xf>
    <xf numFmtId="9" fontId="5" fillId="3" borderId="22" xfId="0" applyNumberFormat="1" applyFont="1" applyFill="1" applyBorder="1" applyAlignment="1" applyProtection="1">
      <alignment horizontal="center" vertical="center" shrinkToFit="1"/>
    </xf>
    <xf numFmtId="9" fontId="5" fillId="3" borderId="9" xfId="0" applyNumberFormat="1" applyFont="1" applyFill="1" applyBorder="1" applyAlignment="1" applyProtection="1">
      <alignment horizontal="center" vertical="center" shrinkToFit="1"/>
    </xf>
    <xf numFmtId="9" fontId="5" fillId="3" borderId="23" xfId="0" applyNumberFormat="1" applyFont="1" applyFill="1" applyBorder="1" applyAlignment="1" applyProtection="1">
      <alignment horizontal="center" vertical="center" shrinkToFit="1"/>
    </xf>
    <xf numFmtId="176" fontId="3" fillId="0" borderId="22" xfId="0" applyNumberFormat="1" applyFont="1" applyBorder="1" applyAlignment="1" applyProtection="1">
      <alignment horizontal="center" vertical="center" shrinkToFit="1"/>
      <protection locked="0"/>
    </xf>
    <xf numFmtId="176" fontId="3" fillId="0" borderId="9" xfId="0" applyNumberFormat="1" applyFont="1" applyBorder="1" applyAlignment="1" applyProtection="1">
      <alignment horizontal="center" vertical="center" shrinkToFit="1"/>
      <protection locked="0"/>
    </xf>
    <xf numFmtId="176" fontId="3" fillId="0" borderId="23" xfId="0" applyNumberFormat="1" applyFont="1" applyBorder="1" applyAlignment="1" applyProtection="1">
      <alignment horizontal="center" vertical="center" shrinkToFit="1"/>
      <protection locked="0"/>
    </xf>
    <xf numFmtId="176" fontId="5" fillId="3" borderId="22" xfId="0" applyNumberFormat="1" applyFont="1" applyFill="1" applyBorder="1" applyAlignment="1" applyProtection="1">
      <alignment horizontal="center" vertical="center" shrinkToFit="1"/>
    </xf>
    <xf numFmtId="176" fontId="5" fillId="3" borderId="9" xfId="0" applyNumberFormat="1" applyFont="1" applyFill="1" applyBorder="1" applyAlignment="1" applyProtection="1">
      <alignment horizontal="center" vertical="center" shrinkToFit="1"/>
    </xf>
    <xf numFmtId="176" fontId="5" fillId="3" borderId="23" xfId="0" applyNumberFormat="1" applyFont="1" applyFill="1" applyBorder="1" applyAlignment="1" applyProtection="1">
      <alignment horizontal="center" vertical="center" shrinkToFit="1"/>
    </xf>
    <xf numFmtId="176" fontId="3" fillId="0" borderId="22" xfId="0" applyNumberFormat="1" applyFont="1" applyBorder="1" applyAlignment="1" applyProtection="1">
      <alignment horizontal="center" vertical="center" shrinkToFit="1"/>
    </xf>
    <xf numFmtId="176" fontId="3" fillId="0" borderId="9" xfId="0" applyNumberFormat="1" applyFont="1" applyBorder="1" applyAlignment="1" applyProtection="1">
      <alignment horizontal="center" vertical="center" shrinkToFit="1"/>
    </xf>
    <xf numFmtId="176" fontId="3" fillId="0" borderId="23" xfId="0" applyNumberFormat="1" applyFont="1" applyBorder="1" applyAlignment="1" applyProtection="1">
      <alignment horizontal="center" vertical="center" shrinkToFit="1"/>
    </xf>
    <xf numFmtId="0" fontId="10" fillId="4" borderId="22" xfId="0" applyFont="1" applyFill="1" applyBorder="1" applyAlignment="1" applyProtection="1">
      <alignment horizontal="center" vertical="center" shrinkToFit="1"/>
    </xf>
    <xf numFmtId="0" fontId="10" fillId="4" borderId="9" xfId="0" applyFont="1" applyFill="1" applyBorder="1" applyAlignment="1" applyProtection="1">
      <alignment horizontal="center" vertical="center" shrinkToFit="1"/>
    </xf>
    <xf numFmtId="0" fontId="10" fillId="4" borderId="23" xfId="0" applyFont="1" applyFill="1" applyBorder="1" applyAlignment="1" applyProtection="1">
      <alignment horizontal="center" vertical="center" shrinkToFit="1"/>
    </xf>
    <xf numFmtId="5" fontId="18" fillId="3" borderId="26" xfId="0" applyNumberFormat="1" applyFont="1" applyFill="1" applyBorder="1" applyAlignment="1" applyProtection="1">
      <alignment horizontal="center" vertical="center" shrinkToFit="1"/>
    </xf>
    <xf numFmtId="5" fontId="18" fillId="3" borderId="27" xfId="0" applyNumberFormat="1" applyFont="1" applyFill="1" applyBorder="1" applyAlignment="1" applyProtection="1">
      <alignment horizontal="center" vertical="center" shrinkToFit="1"/>
    </xf>
    <xf numFmtId="5" fontId="18" fillId="3" borderId="28" xfId="0" applyNumberFormat="1" applyFont="1" applyFill="1" applyBorder="1" applyAlignment="1" applyProtection="1">
      <alignment horizontal="center" vertical="center" shrinkToFit="1"/>
    </xf>
    <xf numFmtId="5" fontId="18" fillId="3" borderId="29" xfId="0" applyNumberFormat="1" applyFont="1" applyFill="1" applyBorder="1" applyAlignment="1" applyProtection="1">
      <alignment horizontal="center" vertical="center" shrinkToFit="1"/>
    </xf>
    <xf numFmtId="5" fontId="18" fillId="3" borderId="30" xfId="0" applyNumberFormat="1" applyFont="1" applyFill="1" applyBorder="1" applyAlignment="1" applyProtection="1">
      <alignment horizontal="center" vertical="center" shrinkToFit="1"/>
    </xf>
    <xf numFmtId="5" fontId="18" fillId="3" borderId="31" xfId="0" applyNumberFormat="1" applyFont="1" applyFill="1" applyBorder="1" applyAlignment="1" applyProtection="1">
      <alignment horizontal="center" vertical="center" shrinkToFit="1"/>
    </xf>
    <xf numFmtId="0" fontId="19" fillId="4" borderId="16" xfId="0" applyFont="1" applyFill="1" applyBorder="1" applyAlignment="1" applyProtection="1">
      <alignment horizontal="center" vertical="center" shrinkToFit="1"/>
    </xf>
    <xf numFmtId="0" fontId="19" fillId="4" borderId="19" xfId="0" applyFont="1" applyFill="1" applyBorder="1" applyAlignment="1" applyProtection="1">
      <alignment horizontal="center" vertical="center" shrinkToFit="1"/>
    </xf>
    <xf numFmtId="0" fontId="19" fillId="4" borderId="18" xfId="0" applyFont="1" applyFill="1" applyBorder="1" applyAlignment="1" applyProtection="1">
      <alignment horizontal="center" vertical="center" shrinkToFit="1"/>
    </xf>
    <xf numFmtId="0" fontId="19" fillId="4" borderId="21" xfId="0" applyFont="1" applyFill="1" applyBorder="1" applyAlignment="1" applyProtection="1">
      <alignment horizontal="center" vertical="center" shrinkToFit="1"/>
    </xf>
    <xf numFmtId="0" fontId="19" fillId="4" borderId="24" xfId="0" applyFont="1" applyFill="1" applyBorder="1" applyAlignment="1" applyProtection="1">
      <alignment horizontal="center" vertical="center" shrinkToFit="1"/>
    </xf>
    <xf numFmtId="0" fontId="19" fillId="4" borderId="25" xfId="0" applyFont="1" applyFill="1" applyBorder="1" applyAlignment="1" applyProtection="1">
      <alignment horizontal="center" vertical="center" shrinkToFit="1"/>
    </xf>
    <xf numFmtId="0" fontId="5" fillId="4" borderId="16" xfId="0" applyFont="1" applyFill="1" applyBorder="1" applyAlignment="1" applyProtection="1">
      <alignment horizontal="center" vertical="center" shrinkToFit="1"/>
    </xf>
    <xf numFmtId="0" fontId="5" fillId="4" borderId="18"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protection locked="0"/>
    </xf>
    <xf numFmtId="0" fontId="13" fillId="4" borderId="0" xfId="0" applyFont="1" applyFill="1" applyAlignment="1" applyProtection="1">
      <alignment horizontal="center" vertical="center"/>
    </xf>
    <xf numFmtId="188" fontId="39" fillId="3" borderId="52" xfId="0" applyNumberFormat="1" applyFont="1" applyFill="1" applyBorder="1" applyAlignment="1" applyProtection="1">
      <alignment horizontal="right" vertical="center" shrinkToFit="1"/>
      <protection locked="0"/>
    </xf>
    <xf numFmtId="0" fontId="39" fillId="3" borderId="5" xfId="0" applyFont="1" applyFill="1" applyBorder="1" applyAlignment="1" applyProtection="1">
      <alignment horizontal="center" shrinkToFit="1"/>
    </xf>
    <xf numFmtId="0" fontId="3" fillId="3" borderId="36" xfId="0" applyFont="1" applyFill="1" applyBorder="1" applyAlignment="1" applyProtection="1">
      <alignment horizontal="center" vertical="center" wrapText="1" shrinkToFit="1"/>
      <protection locked="0"/>
    </xf>
    <xf numFmtId="0" fontId="3" fillId="3" borderId="37" xfId="0" applyFont="1" applyFill="1" applyBorder="1" applyAlignment="1" applyProtection="1">
      <alignment horizontal="center" vertical="center" wrapText="1" shrinkToFit="1"/>
      <protection locked="0"/>
    </xf>
    <xf numFmtId="0" fontId="22" fillId="3" borderId="34" xfId="0" applyFont="1" applyFill="1" applyBorder="1" applyAlignment="1" applyProtection="1">
      <alignment horizontal="center" vertical="center" shrinkToFit="1"/>
      <protection locked="0"/>
    </xf>
    <xf numFmtId="0" fontId="22" fillId="3" borderId="35" xfId="0" applyFont="1" applyFill="1" applyBorder="1" applyAlignment="1" applyProtection="1">
      <alignment horizontal="center" vertical="center" shrinkToFit="1"/>
      <protection locked="0"/>
    </xf>
    <xf numFmtId="0" fontId="22" fillId="3" borderId="32" xfId="0" applyFont="1" applyFill="1" applyBorder="1" applyAlignment="1" applyProtection="1">
      <alignment horizontal="center" vertical="center" shrinkToFit="1"/>
      <protection locked="0"/>
    </xf>
    <xf numFmtId="0" fontId="22" fillId="3" borderId="33" xfId="0" applyFont="1" applyFill="1" applyBorder="1" applyAlignment="1" applyProtection="1">
      <alignment horizontal="center" vertical="center" shrinkToFit="1"/>
      <protection locked="0"/>
    </xf>
    <xf numFmtId="0" fontId="19" fillId="3" borderId="36" xfId="0" applyFont="1" applyFill="1" applyBorder="1" applyAlignment="1" applyProtection="1">
      <alignment horizontal="center" vertical="center" shrinkToFit="1"/>
    </xf>
    <xf numFmtId="0" fontId="19" fillId="3" borderId="37" xfId="0" applyFont="1" applyFill="1" applyBorder="1" applyAlignment="1" applyProtection="1">
      <alignment horizontal="center" vertical="center" shrinkToFit="1"/>
    </xf>
    <xf numFmtId="0" fontId="19" fillId="3" borderId="12" xfId="0" applyNumberFormat="1" applyFont="1" applyFill="1" applyBorder="1" applyAlignment="1" applyProtection="1">
      <alignment horizontal="center" vertical="center" shrinkToFit="1"/>
    </xf>
    <xf numFmtId="184" fontId="3" fillId="3" borderId="12" xfId="0" applyNumberFormat="1" applyFont="1" applyFill="1" applyBorder="1" applyAlignment="1" applyProtection="1">
      <alignment horizontal="center" vertical="center" shrinkToFit="1"/>
    </xf>
    <xf numFmtId="0" fontId="20" fillId="3" borderId="12" xfId="0" applyFont="1" applyFill="1" applyBorder="1" applyAlignment="1" applyProtection="1">
      <alignment horizontal="center" vertical="center" shrinkToFit="1"/>
    </xf>
    <xf numFmtId="0" fontId="22" fillId="3" borderId="38" xfId="0" applyFont="1" applyFill="1" applyBorder="1" applyAlignment="1" applyProtection="1">
      <alignment horizontal="center" vertical="center" shrinkToFit="1"/>
    </xf>
    <xf numFmtId="0" fontId="22" fillId="3" borderId="40" xfId="0" applyFont="1" applyFill="1" applyBorder="1" applyAlignment="1" applyProtection="1">
      <alignment horizontal="center" vertical="center" shrinkToFit="1"/>
    </xf>
    <xf numFmtId="0" fontId="22" fillId="3" borderId="42" xfId="0" applyFont="1" applyFill="1" applyBorder="1" applyAlignment="1" applyProtection="1">
      <alignment horizontal="center" vertical="center" shrinkToFit="1"/>
    </xf>
    <xf numFmtId="0" fontId="22" fillId="3" borderId="43" xfId="0" applyFont="1" applyFill="1" applyBorder="1" applyAlignment="1" applyProtection="1">
      <alignment horizontal="center" vertical="center" shrinkToFit="1"/>
    </xf>
    <xf numFmtId="0" fontId="29" fillId="3" borderId="0" xfId="0" applyFont="1" applyFill="1" applyAlignment="1" applyProtection="1">
      <alignment horizontal="left" vertical="center" shrinkToFit="1"/>
    </xf>
    <xf numFmtId="0" fontId="30" fillId="3" borderId="0" xfId="0" applyFont="1" applyFill="1" applyAlignment="1" applyProtection="1">
      <alignment horizontal="left" vertical="center"/>
    </xf>
    <xf numFmtId="0" fontId="30" fillId="3" borderId="0" xfId="0" applyFont="1" applyFill="1" applyAlignment="1" applyProtection="1">
      <alignment horizontal="left" vertical="center" shrinkToFit="1"/>
    </xf>
    <xf numFmtId="0" fontId="28" fillId="3" borderId="8" xfId="0" applyFont="1" applyFill="1" applyBorder="1" applyAlignment="1" applyProtection="1">
      <alignment horizontal="center" vertical="center"/>
    </xf>
    <xf numFmtId="0" fontId="30" fillId="3" borderId="8" xfId="0" applyFont="1" applyFill="1" applyBorder="1" applyAlignment="1" applyProtection="1">
      <alignment horizontal="center" vertical="center" shrinkToFit="1"/>
    </xf>
    <xf numFmtId="0" fontId="11" fillId="3" borderId="8" xfId="0" applyFont="1" applyFill="1" applyBorder="1" applyAlignment="1" applyProtection="1">
      <alignment horizontal="center" vertical="center" shrinkToFit="1"/>
    </xf>
    <xf numFmtId="0" fontId="8" fillId="3" borderId="8" xfId="0" applyFont="1" applyFill="1" applyBorder="1" applyAlignment="1" applyProtection="1">
      <alignment horizontal="center" vertical="center" shrinkToFit="1"/>
    </xf>
    <xf numFmtId="49" fontId="30" fillId="3" borderId="8" xfId="0" applyNumberFormat="1" applyFont="1" applyFill="1" applyBorder="1" applyAlignment="1" applyProtection="1">
      <alignment horizontal="center" vertical="center" shrinkToFit="1"/>
    </xf>
    <xf numFmtId="0" fontId="27" fillId="3" borderId="0" xfId="0" applyFont="1" applyFill="1" applyBorder="1" applyAlignment="1" applyProtection="1">
      <alignment horizontal="center" vertical="center"/>
    </xf>
    <xf numFmtId="181" fontId="30" fillId="3" borderId="5" xfId="0" applyNumberFormat="1" applyFont="1" applyFill="1" applyBorder="1" applyAlignment="1" applyProtection="1">
      <alignment horizontal="center" vertical="center"/>
    </xf>
    <xf numFmtId="180" fontId="17" fillId="4" borderId="16" xfId="0" applyNumberFormat="1" applyFont="1" applyFill="1" applyBorder="1" applyAlignment="1" applyProtection="1">
      <alignment vertical="center"/>
    </xf>
    <xf numFmtId="180" fontId="17" fillId="4" borderId="15" xfId="0" applyNumberFormat="1" applyFont="1" applyFill="1" applyBorder="1" applyAlignment="1" applyProtection="1">
      <alignment vertical="center"/>
    </xf>
    <xf numFmtId="180" fontId="17" fillId="4" borderId="17" xfId="0" applyNumberFormat="1" applyFont="1" applyFill="1" applyBorder="1" applyAlignment="1" applyProtection="1">
      <alignment vertical="center"/>
    </xf>
    <xf numFmtId="180" fontId="17" fillId="4" borderId="0" xfId="0" applyNumberFormat="1" applyFont="1" applyFill="1" applyBorder="1" applyAlignment="1" applyProtection="1">
      <alignment vertical="center"/>
    </xf>
    <xf numFmtId="180" fontId="17" fillId="4" borderId="18" xfId="0" applyNumberFormat="1" applyFont="1" applyFill="1" applyBorder="1" applyAlignment="1" applyProtection="1">
      <alignment vertical="center"/>
    </xf>
    <xf numFmtId="180" fontId="17" fillId="4" borderId="5" xfId="0" applyNumberFormat="1" applyFont="1" applyFill="1" applyBorder="1" applyAlignment="1" applyProtection="1">
      <alignment vertical="center"/>
    </xf>
    <xf numFmtId="5" fontId="31" fillId="3" borderId="15" xfId="0" applyNumberFormat="1" applyFont="1" applyFill="1" applyBorder="1" applyAlignment="1" applyProtection="1">
      <alignment horizontal="center" vertical="center"/>
    </xf>
    <xf numFmtId="5" fontId="31" fillId="3" borderId="19" xfId="0" applyNumberFormat="1" applyFont="1" applyFill="1" applyBorder="1" applyAlignment="1" applyProtection="1">
      <alignment horizontal="center" vertical="center"/>
    </xf>
    <xf numFmtId="5" fontId="31" fillId="3" borderId="0" xfId="0" applyNumberFormat="1" applyFont="1" applyFill="1" applyBorder="1" applyAlignment="1" applyProtection="1">
      <alignment horizontal="center" vertical="center"/>
    </xf>
    <xf numFmtId="5" fontId="31" fillId="3" borderId="20" xfId="0" applyNumberFormat="1" applyFont="1" applyFill="1" applyBorder="1" applyAlignment="1" applyProtection="1">
      <alignment horizontal="center" vertical="center"/>
    </xf>
    <xf numFmtId="5" fontId="31" fillId="3" borderId="5" xfId="0" applyNumberFormat="1" applyFont="1" applyFill="1" applyBorder="1" applyAlignment="1" applyProtection="1">
      <alignment horizontal="center" vertical="center"/>
    </xf>
    <xf numFmtId="5" fontId="31" fillId="3" borderId="21" xfId="0" applyNumberFormat="1" applyFont="1" applyFill="1" applyBorder="1" applyAlignment="1" applyProtection="1">
      <alignment horizontal="center" vertical="center"/>
    </xf>
    <xf numFmtId="182" fontId="30" fillId="3" borderId="0" xfId="0" applyNumberFormat="1" applyFont="1" applyFill="1" applyAlignment="1" applyProtection="1">
      <alignment horizontal="right" vertical="center"/>
    </xf>
    <xf numFmtId="176" fontId="24" fillId="3" borderId="22" xfId="0" applyNumberFormat="1" applyFont="1" applyFill="1" applyBorder="1" applyAlignment="1" applyProtection="1">
      <alignment horizontal="center" vertical="center" shrinkToFit="1"/>
    </xf>
    <xf numFmtId="176" fontId="24" fillId="3" borderId="9" xfId="0" applyNumberFormat="1" applyFont="1" applyFill="1" applyBorder="1" applyAlignment="1" applyProtection="1">
      <alignment horizontal="center" vertical="center" shrinkToFit="1"/>
    </xf>
    <xf numFmtId="176" fontId="24" fillId="3" borderId="23" xfId="0" applyNumberFormat="1" applyFont="1" applyFill="1" applyBorder="1" applyAlignment="1" applyProtection="1">
      <alignment horizontal="center" vertical="center" shrinkToFit="1"/>
    </xf>
    <xf numFmtId="9" fontId="20" fillId="3" borderId="22" xfId="0" applyNumberFormat="1" applyFont="1" applyFill="1" applyBorder="1" applyAlignment="1" applyProtection="1">
      <alignment horizontal="center" vertical="center" shrinkToFit="1"/>
    </xf>
    <xf numFmtId="9" fontId="20" fillId="3" borderId="9" xfId="0" applyNumberFormat="1" applyFont="1" applyFill="1" applyBorder="1" applyAlignment="1" applyProtection="1">
      <alignment horizontal="center" vertical="center" shrinkToFit="1"/>
    </xf>
    <xf numFmtId="9" fontId="20" fillId="3" borderId="23" xfId="0" applyNumberFormat="1" applyFont="1" applyFill="1" applyBorder="1" applyAlignment="1" applyProtection="1">
      <alignment horizontal="center" vertical="center" shrinkToFit="1"/>
    </xf>
    <xf numFmtId="0" fontId="10" fillId="3" borderId="22" xfId="0" applyFont="1" applyFill="1" applyBorder="1" applyAlignment="1" applyProtection="1">
      <alignment horizontal="center" vertical="center" shrinkToFit="1"/>
    </xf>
    <xf numFmtId="0" fontId="10" fillId="3" borderId="9" xfId="0" applyFont="1" applyFill="1" applyBorder="1" applyAlignment="1" applyProtection="1">
      <alignment horizontal="center" vertical="center" shrinkToFit="1"/>
    </xf>
    <xf numFmtId="0" fontId="10" fillId="3" borderId="23" xfId="0" applyFont="1" applyFill="1" applyBorder="1" applyAlignment="1" applyProtection="1">
      <alignment horizontal="center" vertical="center" shrinkToFit="1"/>
    </xf>
    <xf numFmtId="0" fontId="32" fillId="5" borderId="22" xfId="0" applyFont="1" applyFill="1" applyBorder="1" applyAlignment="1" applyProtection="1">
      <alignment horizontal="center" vertical="center" shrinkToFit="1"/>
    </xf>
    <xf numFmtId="0" fontId="32" fillId="5" borderId="9" xfId="0" applyFont="1" applyFill="1" applyBorder="1" applyAlignment="1" applyProtection="1">
      <alignment horizontal="center" vertical="center" shrinkToFit="1"/>
    </xf>
    <xf numFmtId="0" fontId="32" fillId="5" borderId="23" xfId="0" applyFont="1" applyFill="1" applyBorder="1" applyAlignment="1" applyProtection="1">
      <alignment horizontal="center" vertical="center" shrinkToFit="1"/>
    </xf>
    <xf numFmtId="5" fontId="36" fillId="3" borderId="16" xfId="0" applyNumberFormat="1" applyFont="1" applyFill="1" applyBorder="1" applyAlignment="1" applyProtection="1">
      <alignment horizontal="center" vertical="center" shrinkToFit="1"/>
    </xf>
    <xf numFmtId="5" fontId="36" fillId="3" borderId="19" xfId="0" applyNumberFormat="1" applyFont="1" applyFill="1" applyBorder="1" applyAlignment="1" applyProtection="1">
      <alignment horizontal="center" vertical="center" shrinkToFit="1"/>
    </xf>
    <xf numFmtId="5" fontId="36" fillId="3" borderId="17" xfId="0" applyNumberFormat="1" applyFont="1" applyFill="1" applyBorder="1" applyAlignment="1" applyProtection="1">
      <alignment horizontal="center" vertical="center" shrinkToFit="1"/>
    </xf>
    <xf numFmtId="5" fontId="36" fillId="3" borderId="20" xfId="0" applyNumberFormat="1" applyFont="1" applyFill="1" applyBorder="1" applyAlignment="1" applyProtection="1">
      <alignment horizontal="center" vertical="center" shrinkToFit="1"/>
    </xf>
    <xf numFmtId="5" fontId="36" fillId="3" borderId="18" xfId="0" applyNumberFormat="1" applyFont="1" applyFill="1" applyBorder="1" applyAlignment="1" applyProtection="1">
      <alignment horizontal="center" vertical="center" shrinkToFit="1"/>
    </xf>
    <xf numFmtId="5" fontId="36" fillId="3" borderId="21" xfId="0" applyNumberFormat="1" applyFont="1" applyFill="1" applyBorder="1" applyAlignment="1" applyProtection="1">
      <alignment horizontal="center" vertical="center" shrinkToFit="1"/>
    </xf>
    <xf numFmtId="0" fontId="22" fillId="5" borderId="22" xfId="0" applyFont="1" applyFill="1" applyBorder="1" applyAlignment="1" applyProtection="1">
      <alignment horizontal="center" vertical="center" shrinkToFit="1"/>
    </xf>
    <xf numFmtId="0" fontId="22" fillId="5" borderId="9" xfId="0" applyFont="1" applyFill="1" applyBorder="1" applyAlignment="1" applyProtection="1">
      <alignment horizontal="center" vertical="center" shrinkToFit="1"/>
    </xf>
    <xf numFmtId="0" fontId="22" fillId="5" borderId="23" xfId="0" applyFont="1" applyFill="1" applyBorder="1" applyAlignment="1" applyProtection="1">
      <alignment horizontal="center" vertical="center" shrinkToFit="1"/>
    </xf>
    <xf numFmtId="0" fontId="5" fillId="5" borderId="16"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shrinkToFit="1"/>
      <protection locked="0"/>
    </xf>
    <xf numFmtId="0" fontId="35" fillId="3" borderId="9" xfId="0" applyFont="1" applyFill="1" applyBorder="1" applyAlignment="1" applyProtection="1">
      <alignment horizontal="left" vertical="center" shrinkToFit="1"/>
    </xf>
    <xf numFmtId="0" fontId="35" fillId="3" borderId="9" xfId="0" applyFont="1" applyFill="1" applyBorder="1" applyAlignment="1" applyProtection="1">
      <alignment horizontal="left" vertical="center"/>
    </xf>
    <xf numFmtId="188" fontId="36" fillId="3" borderId="0" xfId="0" applyNumberFormat="1" applyFont="1" applyFill="1" applyBorder="1" applyAlignment="1" applyProtection="1">
      <alignment horizontal="right" vertical="center" shrinkToFit="1"/>
      <protection locked="0"/>
    </xf>
    <xf numFmtId="176" fontId="34" fillId="3" borderId="16" xfId="0" applyNumberFormat="1" applyFont="1" applyFill="1" applyBorder="1" applyAlignment="1" applyProtection="1">
      <alignment horizontal="center" vertical="center" shrinkToFit="1"/>
    </xf>
    <xf numFmtId="176" fontId="34" fillId="3" borderId="15" xfId="0" applyNumberFormat="1" applyFont="1" applyFill="1" applyBorder="1" applyAlignment="1" applyProtection="1">
      <alignment horizontal="center" vertical="center" shrinkToFit="1"/>
    </xf>
    <xf numFmtId="176" fontId="34" fillId="3" borderId="19" xfId="0" applyNumberFormat="1" applyFont="1" applyFill="1" applyBorder="1" applyAlignment="1" applyProtection="1">
      <alignment horizontal="center" vertical="center" shrinkToFit="1"/>
    </xf>
    <xf numFmtId="176" fontId="34" fillId="3" borderId="18" xfId="0" applyNumberFormat="1" applyFont="1" applyFill="1" applyBorder="1" applyAlignment="1" applyProtection="1">
      <alignment horizontal="center" vertical="center" shrinkToFit="1"/>
    </xf>
    <xf numFmtId="176" fontId="34" fillId="3" borderId="5" xfId="0" applyNumberFormat="1" applyFont="1" applyFill="1" applyBorder="1" applyAlignment="1" applyProtection="1">
      <alignment horizontal="center" vertical="center" shrinkToFit="1"/>
    </xf>
    <xf numFmtId="176" fontId="34" fillId="3" borderId="21" xfId="0" applyNumberFormat="1" applyFont="1" applyFill="1" applyBorder="1" applyAlignment="1" applyProtection="1">
      <alignment horizontal="center" vertical="center" shrinkToFit="1"/>
    </xf>
    <xf numFmtId="189" fontId="36" fillId="3" borderId="0" xfId="0" applyNumberFormat="1" applyFont="1" applyFill="1" applyBorder="1" applyAlignment="1" applyProtection="1">
      <alignment horizontal="right" vertical="center" shrinkToFit="1"/>
      <protection locked="0"/>
    </xf>
    <xf numFmtId="183" fontId="35" fillId="3" borderId="0" xfId="0" applyNumberFormat="1" applyFont="1" applyFill="1" applyAlignment="1" applyProtection="1">
      <alignment horizontal="center" vertical="center" shrinkToFit="1"/>
    </xf>
    <xf numFmtId="176" fontId="51" fillId="3" borderId="0" xfId="2" applyNumberFormat="1" applyFont="1" applyFill="1" applyBorder="1" applyAlignment="1" applyProtection="1">
      <alignment horizontal="center" vertical="center" shrinkToFit="1"/>
    </xf>
    <xf numFmtId="176" fontId="51" fillId="3" borderId="5" xfId="2" applyNumberFormat="1" applyFont="1" applyFill="1" applyBorder="1" applyAlignment="1" applyProtection="1">
      <alignment horizontal="center" vertical="center" shrinkToFit="1"/>
    </xf>
    <xf numFmtId="0" fontId="34" fillId="3" borderId="5" xfId="0" applyFont="1" applyFill="1" applyBorder="1" applyAlignment="1" applyProtection="1">
      <alignment horizontal="center" vertical="center" shrinkToFit="1"/>
    </xf>
    <xf numFmtId="0" fontId="6" fillId="3" borderId="22"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3" borderId="23" xfId="0" applyFont="1" applyFill="1" applyBorder="1" applyAlignment="1" applyProtection="1">
      <alignment horizontal="center" vertical="center" shrinkToFit="1"/>
      <protection locked="0"/>
    </xf>
    <xf numFmtId="176" fontId="14" fillId="3" borderId="22" xfId="0" applyNumberFormat="1" applyFont="1" applyFill="1" applyBorder="1" applyAlignment="1" applyProtection="1">
      <alignment horizontal="center" vertical="center" shrinkToFit="1"/>
      <protection locked="0"/>
    </xf>
    <xf numFmtId="176" fontId="14" fillId="3" borderId="9" xfId="0" applyNumberFormat="1" applyFont="1" applyFill="1" applyBorder="1" applyAlignment="1" applyProtection="1">
      <alignment horizontal="center" vertical="center" shrinkToFit="1"/>
      <protection locked="0"/>
    </xf>
    <xf numFmtId="176" fontId="14" fillId="3" borderId="23" xfId="0" applyNumberFormat="1" applyFont="1" applyFill="1" applyBorder="1" applyAlignment="1" applyProtection="1">
      <alignment horizontal="center" vertical="center" shrinkToFit="1"/>
      <protection locked="0"/>
    </xf>
    <xf numFmtId="0" fontId="19" fillId="5" borderId="22" xfId="0" applyFont="1" applyFill="1" applyBorder="1" applyAlignment="1" applyProtection="1">
      <alignment horizontal="left" vertical="center" indent="3" shrinkToFit="1"/>
      <protection locked="0"/>
    </xf>
    <xf numFmtId="0" fontId="19" fillId="5" borderId="9" xfId="0" applyFont="1" applyFill="1" applyBorder="1" applyAlignment="1" applyProtection="1">
      <alignment horizontal="left" vertical="center" indent="3" shrinkToFit="1"/>
      <protection locked="0"/>
    </xf>
    <xf numFmtId="0" fontId="19" fillId="5" borderId="23" xfId="0" applyFont="1" applyFill="1" applyBorder="1" applyAlignment="1" applyProtection="1">
      <alignment horizontal="left" vertical="center" indent="3" shrinkToFit="1"/>
      <protection locked="0"/>
    </xf>
    <xf numFmtId="179" fontId="19" fillId="3" borderId="22" xfId="0" applyNumberFormat="1" applyFont="1" applyFill="1" applyBorder="1" applyAlignment="1" applyProtection="1">
      <alignment horizontal="right" vertical="center" shrinkToFit="1"/>
      <protection locked="0"/>
    </xf>
    <xf numFmtId="179" fontId="19" fillId="3" borderId="9" xfId="0" applyNumberFormat="1" applyFont="1" applyFill="1" applyBorder="1" applyAlignment="1" applyProtection="1">
      <alignment horizontal="right" vertical="center" shrinkToFit="1"/>
      <protection locked="0"/>
    </xf>
    <xf numFmtId="179" fontId="19" fillId="3" borderId="23" xfId="0" applyNumberFormat="1" applyFont="1" applyFill="1" applyBorder="1" applyAlignment="1" applyProtection="1">
      <alignment horizontal="right" vertical="center" shrinkToFit="1"/>
      <protection locked="0"/>
    </xf>
    <xf numFmtId="9" fontId="20" fillId="3" borderId="22" xfId="0" applyNumberFormat="1" applyFont="1" applyFill="1" applyBorder="1" applyAlignment="1" applyProtection="1">
      <alignment horizontal="center" vertical="center" shrinkToFit="1"/>
      <protection locked="0"/>
    </xf>
    <xf numFmtId="9" fontId="20" fillId="3" borderId="9" xfId="0" applyNumberFormat="1" applyFont="1" applyFill="1" applyBorder="1" applyAlignment="1" applyProtection="1">
      <alignment horizontal="center" vertical="center" shrinkToFit="1"/>
      <protection locked="0"/>
    </xf>
    <xf numFmtId="9" fontId="20" fillId="3" borderId="23" xfId="0" applyNumberFormat="1" applyFont="1" applyFill="1" applyBorder="1" applyAlignment="1" applyProtection="1">
      <alignment horizontal="center" vertical="center" shrinkToFit="1"/>
      <protection locked="0"/>
    </xf>
    <xf numFmtId="0" fontId="19" fillId="5" borderId="22" xfId="0" applyFont="1" applyFill="1" applyBorder="1" applyAlignment="1" applyProtection="1">
      <alignment horizontal="center" vertical="center" shrinkToFit="1"/>
      <protection locked="0"/>
    </xf>
    <xf numFmtId="0" fontId="19" fillId="5" borderId="9" xfId="0" applyFont="1" applyFill="1" applyBorder="1" applyAlignment="1" applyProtection="1">
      <alignment horizontal="center" vertical="center" shrinkToFit="1"/>
      <protection locked="0"/>
    </xf>
    <xf numFmtId="0" fontId="19" fillId="5" borderId="23"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center" vertical="center" shrinkToFit="1"/>
      <protection locked="0"/>
    </xf>
    <xf numFmtId="176" fontId="24" fillId="3" borderId="22" xfId="0" applyNumberFormat="1" applyFont="1" applyFill="1" applyBorder="1" applyAlignment="1" applyProtection="1">
      <alignment horizontal="center" vertical="center" shrinkToFit="1"/>
      <protection locked="0"/>
    </xf>
    <xf numFmtId="176" fontId="24" fillId="3" borderId="9" xfId="0" applyNumberFormat="1" applyFont="1" applyFill="1" applyBorder="1" applyAlignment="1" applyProtection="1">
      <alignment horizontal="center" vertical="center" shrinkToFit="1"/>
      <protection locked="0"/>
    </xf>
    <xf numFmtId="176" fontId="24" fillId="3" borderId="23" xfId="0" applyNumberFormat="1" applyFont="1" applyFill="1" applyBorder="1" applyAlignment="1" applyProtection="1">
      <alignment horizontal="center" vertical="center" shrinkToFit="1"/>
      <protection locked="0"/>
    </xf>
    <xf numFmtId="179" fontId="24" fillId="3" borderId="22" xfId="0" applyNumberFormat="1" applyFont="1" applyFill="1" applyBorder="1" applyAlignment="1" applyProtection="1">
      <alignment horizontal="right" vertical="center" shrinkToFit="1"/>
      <protection locked="0"/>
    </xf>
    <xf numFmtId="179" fontId="24" fillId="3" borderId="9" xfId="0" applyNumberFormat="1" applyFont="1" applyFill="1" applyBorder="1" applyAlignment="1" applyProtection="1">
      <alignment horizontal="right" vertical="center" shrinkToFit="1"/>
      <protection locked="0"/>
    </xf>
    <xf numFmtId="179" fontId="24" fillId="3" borderId="23" xfId="0" applyNumberFormat="1" applyFont="1" applyFill="1" applyBorder="1" applyAlignment="1" applyProtection="1">
      <alignment horizontal="right" vertical="center" shrinkToFit="1"/>
      <protection locked="0"/>
    </xf>
    <xf numFmtId="176" fontId="19" fillId="3" borderId="22" xfId="0" applyNumberFormat="1" applyFont="1" applyFill="1" applyBorder="1" applyAlignment="1" applyProtection="1">
      <alignment horizontal="center" vertical="center" shrinkToFit="1"/>
      <protection locked="0"/>
    </xf>
    <xf numFmtId="176" fontId="19" fillId="3" borderId="9" xfId="0" applyNumberFormat="1" applyFont="1" applyFill="1" applyBorder="1" applyAlignment="1" applyProtection="1">
      <alignment horizontal="center" vertical="center" shrinkToFit="1"/>
      <protection locked="0"/>
    </xf>
    <xf numFmtId="176" fontId="19" fillId="3" borderId="23" xfId="0" applyNumberFormat="1" applyFont="1" applyFill="1" applyBorder="1" applyAlignment="1" applyProtection="1">
      <alignment horizontal="center" vertical="center" shrinkToFit="1"/>
      <protection locked="0"/>
    </xf>
    <xf numFmtId="0" fontId="35" fillId="3" borderId="9" xfId="0" applyFont="1" applyFill="1" applyBorder="1" applyAlignment="1" applyProtection="1">
      <alignment horizontal="left" vertical="center"/>
      <protection locked="0"/>
    </xf>
    <xf numFmtId="0" fontId="32" fillId="5" borderId="22" xfId="0" applyFont="1" applyFill="1" applyBorder="1" applyAlignment="1" applyProtection="1">
      <alignment horizontal="center" vertical="center" shrinkToFit="1"/>
      <protection locked="0"/>
    </xf>
    <xf numFmtId="0" fontId="32" fillId="5" borderId="9" xfId="0" applyFont="1" applyFill="1" applyBorder="1" applyAlignment="1" applyProtection="1">
      <alignment horizontal="center" vertical="center" shrinkToFit="1"/>
      <protection locked="0"/>
    </xf>
    <xf numFmtId="0" fontId="32" fillId="5" borderId="23" xfId="0" applyFont="1" applyFill="1" applyBorder="1" applyAlignment="1" applyProtection="1">
      <alignment horizontal="center" vertical="center" shrinkToFit="1"/>
      <protection locked="0"/>
    </xf>
    <xf numFmtId="177" fontId="13" fillId="3" borderId="16" xfId="0" applyNumberFormat="1" applyFont="1" applyFill="1" applyBorder="1" applyAlignment="1" applyProtection="1">
      <alignment horizontal="center" vertical="center" shrinkToFit="1"/>
      <protection locked="0"/>
    </xf>
    <xf numFmtId="177" fontId="13" fillId="3" borderId="15" xfId="0" applyNumberFormat="1" applyFont="1" applyFill="1" applyBorder="1" applyAlignment="1" applyProtection="1">
      <alignment horizontal="center" vertical="center" shrinkToFit="1"/>
      <protection locked="0"/>
    </xf>
    <xf numFmtId="177" fontId="13" fillId="3" borderId="19" xfId="0" applyNumberFormat="1" applyFont="1" applyFill="1" applyBorder="1" applyAlignment="1" applyProtection="1">
      <alignment horizontal="center" vertical="center" shrinkToFit="1"/>
      <protection locked="0"/>
    </xf>
    <xf numFmtId="177" fontId="13" fillId="3" borderId="18" xfId="0" applyNumberFormat="1" applyFont="1" applyFill="1" applyBorder="1" applyAlignment="1" applyProtection="1">
      <alignment horizontal="center" vertical="center" shrinkToFit="1"/>
      <protection locked="0"/>
    </xf>
    <xf numFmtId="177" fontId="13" fillId="3" borderId="5" xfId="0" applyNumberFormat="1" applyFont="1" applyFill="1" applyBorder="1" applyAlignment="1" applyProtection="1">
      <alignment horizontal="center" vertical="center" shrinkToFit="1"/>
      <protection locked="0"/>
    </xf>
    <xf numFmtId="177" fontId="13" fillId="3" borderId="21" xfId="0" applyNumberFormat="1" applyFont="1" applyFill="1" applyBorder="1" applyAlignment="1" applyProtection="1">
      <alignment horizontal="center" vertical="center" shrinkToFit="1"/>
      <protection locked="0"/>
    </xf>
    <xf numFmtId="0" fontId="19" fillId="5" borderId="24" xfId="0" applyFont="1" applyFill="1" applyBorder="1" applyAlignment="1" applyProtection="1">
      <alignment horizontal="center" vertical="center" shrinkToFit="1"/>
      <protection locked="0"/>
    </xf>
    <xf numFmtId="0" fontId="19" fillId="5" borderId="25" xfId="0" applyFont="1" applyFill="1" applyBorder="1" applyAlignment="1" applyProtection="1">
      <alignment horizontal="center" vertical="center" shrinkToFit="1"/>
      <protection locked="0"/>
    </xf>
    <xf numFmtId="0" fontId="21" fillId="3" borderId="0" xfId="0" applyNumberFormat="1" applyFont="1" applyFill="1" applyBorder="1" applyAlignment="1" applyProtection="1">
      <alignment horizontal="center" vertical="center" shrinkToFit="1"/>
      <protection locked="0"/>
    </xf>
    <xf numFmtId="176" fontId="34" fillId="3" borderId="16" xfId="0" applyNumberFormat="1" applyFont="1" applyFill="1" applyBorder="1" applyAlignment="1" applyProtection="1">
      <alignment horizontal="center" vertical="center" shrinkToFit="1"/>
      <protection locked="0"/>
    </xf>
    <xf numFmtId="176" fontId="34" fillId="3" borderId="15" xfId="0" applyNumberFormat="1" applyFont="1" applyFill="1" applyBorder="1" applyAlignment="1" applyProtection="1">
      <alignment horizontal="center" vertical="center" shrinkToFit="1"/>
      <protection locked="0"/>
    </xf>
    <xf numFmtId="176" fontId="34" fillId="3" borderId="19" xfId="0" applyNumberFormat="1" applyFont="1" applyFill="1" applyBorder="1" applyAlignment="1" applyProtection="1">
      <alignment horizontal="center" vertical="center" shrinkToFit="1"/>
      <protection locked="0"/>
    </xf>
    <xf numFmtId="176" fontId="34" fillId="3" borderId="18" xfId="0" applyNumberFormat="1" applyFont="1" applyFill="1" applyBorder="1" applyAlignment="1" applyProtection="1">
      <alignment horizontal="center" vertical="center" shrinkToFit="1"/>
      <protection locked="0"/>
    </xf>
    <xf numFmtId="176" fontId="34" fillId="3" borderId="5" xfId="0" applyNumberFormat="1" applyFont="1" applyFill="1" applyBorder="1" applyAlignment="1" applyProtection="1">
      <alignment horizontal="center" vertical="center" shrinkToFit="1"/>
      <protection locked="0"/>
    </xf>
    <xf numFmtId="176" fontId="34" fillId="3" borderId="21" xfId="0" applyNumberFormat="1" applyFont="1" applyFill="1" applyBorder="1" applyAlignment="1" applyProtection="1">
      <alignment horizontal="center" vertical="center" shrinkToFit="1"/>
      <protection locked="0"/>
    </xf>
    <xf numFmtId="0" fontId="22" fillId="5" borderId="22" xfId="0" applyFont="1" applyFill="1" applyBorder="1" applyAlignment="1" applyProtection="1">
      <alignment horizontal="center" vertical="center" shrinkToFit="1"/>
      <protection locked="0"/>
    </xf>
    <xf numFmtId="0" fontId="22" fillId="5" borderId="9" xfId="0" applyFont="1" applyFill="1" applyBorder="1" applyAlignment="1" applyProtection="1">
      <alignment horizontal="center" vertical="center" shrinkToFit="1"/>
      <protection locked="0"/>
    </xf>
    <xf numFmtId="0" fontId="22" fillId="5" borderId="23" xfId="0" applyFont="1" applyFill="1" applyBorder="1" applyAlignment="1" applyProtection="1">
      <alignment horizontal="center" vertical="center" shrinkToFit="1"/>
      <protection locked="0"/>
    </xf>
    <xf numFmtId="0" fontId="35" fillId="3" borderId="5" xfId="0" applyFont="1" applyFill="1" applyBorder="1" applyAlignment="1" applyProtection="1">
      <alignment horizontal="left" vertical="center" shrinkToFit="1"/>
      <protection locked="0"/>
    </xf>
    <xf numFmtId="0" fontId="19" fillId="5" borderId="16" xfId="0" applyFont="1" applyFill="1" applyBorder="1" applyAlignment="1" applyProtection="1">
      <alignment horizontal="center" vertical="center" shrinkToFit="1"/>
      <protection locked="0"/>
    </xf>
    <xf numFmtId="0" fontId="19" fillId="5" borderId="19" xfId="0" applyFont="1" applyFill="1" applyBorder="1" applyAlignment="1" applyProtection="1">
      <alignment horizontal="center" vertical="center" shrinkToFit="1"/>
      <protection locked="0"/>
    </xf>
    <xf numFmtId="0" fontId="19" fillId="5" borderId="18" xfId="0" applyFont="1" applyFill="1" applyBorder="1" applyAlignment="1" applyProtection="1">
      <alignment horizontal="center" vertical="center" shrinkToFit="1"/>
      <protection locked="0"/>
    </xf>
    <xf numFmtId="0" fontId="19" fillId="5" borderId="21" xfId="0" applyFont="1" applyFill="1" applyBorder="1" applyAlignment="1" applyProtection="1">
      <alignment horizontal="center" vertical="center" shrinkToFit="1"/>
      <protection locked="0"/>
    </xf>
    <xf numFmtId="178" fontId="21" fillId="3" borderId="0" xfId="0" applyNumberFormat="1" applyFont="1" applyFill="1" applyBorder="1" applyAlignment="1" applyProtection="1">
      <alignment horizontal="center" vertical="center" shrinkToFit="1"/>
      <protection locked="0"/>
    </xf>
    <xf numFmtId="0" fontId="10" fillId="3" borderId="0" xfId="0" applyFont="1" applyFill="1" applyAlignment="1" applyProtection="1">
      <alignment horizontal="left" vertical="center"/>
      <protection locked="0"/>
    </xf>
    <xf numFmtId="5" fontId="18" fillId="3" borderId="16" xfId="0" applyNumberFormat="1" applyFont="1" applyFill="1" applyBorder="1" applyAlignment="1" applyProtection="1">
      <alignment horizontal="center" vertical="center" shrinkToFit="1"/>
      <protection locked="0"/>
    </xf>
    <xf numFmtId="5" fontId="18" fillId="3" borderId="19" xfId="0" applyNumberFormat="1" applyFont="1" applyFill="1" applyBorder="1" applyAlignment="1" applyProtection="1">
      <alignment horizontal="center" vertical="center" shrinkToFit="1"/>
      <protection locked="0"/>
    </xf>
    <xf numFmtId="5" fontId="18" fillId="3" borderId="17" xfId="0" applyNumberFormat="1" applyFont="1" applyFill="1" applyBorder="1" applyAlignment="1" applyProtection="1">
      <alignment horizontal="center" vertical="center" shrinkToFit="1"/>
      <protection locked="0"/>
    </xf>
    <xf numFmtId="5" fontId="18" fillId="3" borderId="20" xfId="0" applyNumberFormat="1" applyFont="1" applyFill="1" applyBorder="1" applyAlignment="1" applyProtection="1">
      <alignment horizontal="center" vertical="center" shrinkToFit="1"/>
      <protection locked="0"/>
    </xf>
    <xf numFmtId="5" fontId="18" fillId="3" borderId="18" xfId="0" applyNumberFormat="1" applyFont="1" applyFill="1" applyBorder="1" applyAlignment="1" applyProtection="1">
      <alignment horizontal="center" vertical="center" shrinkToFit="1"/>
      <protection locked="0"/>
    </xf>
    <xf numFmtId="5" fontId="18" fillId="3" borderId="21" xfId="0" applyNumberFormat="1" applyFont="1" applyFill="1" applyBorder="1" applyAlignment="1" applyProtection="1">
      <alignment horizontal="center" vertical="center" shrinkToFit="1"/>
      <protection locked="0"/>
    </xf>
    <xf numFmtId="5" fontId="36" fillId="3" borderId="16" xfId="0" applyNumberFormat="1" applyFont="1" applyFill="1" applyBorder="1" applyAlignment="1" applyProtection="1">
      <alignment horizontal="center" vertical="center" shrinkToFit="1"/>
      <protection locked="0"/>
    </xf>
    <xf numFmtId="5" fontId="36" fillId="3" borderId="19" xfId="0" applyNumberFormat="1" applyFont="1" applyFill="1" applyBorder="1" applyAlignment="1" applyProtection="1">
      <alignment horizontal="center" vertical="center" shrinkToFit="1"/>
      <protection locked="0"/>
    </xf>
    <xf numFmtId="5" fontId="36" fillId="3" borderId="17" xfId="0" applyNumberFormat="1" applyFont="1" applyFill="1" applyBorder="1" applyAlignment="1" applyProtection="1">
      <alignment horizontal="center" vertical="center" shrinkToFit="1"/>
      <protection locked="0"/>
    </xf>
    <xf numFmtId="5" fontId="36" fillId="3" borderId="20" xfId="0" applyNumberFormat="1" applyFont="1" applyFill="1" applyBorder="1" applyAlignment="1" applyProtection="1">
      <alignment horizontal="center" vertical="center" shrinkToFit="1"/>
      <protection locked="0"/>
    </xf>
    <xf numFmtId="5" fontId="36" fillId="3" borderId="18" xfId="0" applyNumberFormat="1" applyFont="1" applyFill="1" applyBorder="1" applyAlignment="1" applyProtection="1">
      <alignment horizontal="center" vertical="center" shrinkToFit="1"/>
      <protection locked="0"/>
    </xf>
    <xf numFmtId="5" fontId="36" fillId="3" borderId="21" xfId="0" applyNumberFormat="1" applyFont="1" applyFill="1" applyBorder="1" applyAlignment="1" applyProtection="1">
      <alignment horizontal="center" vertical="center" shrinkToFit="1"/>
      <protection locked="0"/>
    </xf>
    <xf numFmtId="0" fontId="10" fillId="3" borderId="15" xfId="0" applyFont="1" applyFill="1" applyBorder="1" applyAlignment="1" applyProtection="1">
      <alignment horizontal="left" vertical="center" shrinkToFit="1"/>
      <protection locked="0"/>
    </xf>
    <xf numFmtId="0" fontId="13" fillId="5" borderId="0" xfId="0" applyFont="1" applyFill="1" applyAlignment="1" applyProtection="1">
      <alignment horizontal="center" vertical="center"/>
      <protection locked="0"/>
    </xf>
    <xf numFmtId="176" fontId="51" fillId="3" borderId="0" xfId="2" applyNumberFormat="1" applyFont="1" applyFill="1" applyBorder="1" applyAlignment="1" applyProtection="1">
      <alignment horizontal="center" vertical="center" shrinkToFit="1"/>
      <protection locked="0"/>
    </xf>
    <xf numFmtId="176" fontId="51" fillId="3" borderId="5" xfId="2" applyNumberFormat="1" applyFont="1" applyFill="1" applyBorder="1" applyAlignment="1" applyProtection="1">
      <alignment horizontal="center" vertical="center" shrinkToFit="1"/>
      <protection locked="0"/>
    </xf>
    <xf numFmtId="0" fontId="19" fillId="3" borderId="0" xfId="0" applyFont="1" applyFill="1" applyBorder="1" applyAlignment="1" applyProtection="1">
      <alignment horizontal="center" vertical="center" shrinkToFit="1"/>
      <protection locked="0"/>
    </xf>
    <xf numFmtId="0" fontId="34" fillId="3" borderId="5" xfId="0" applyFont="1" applyFill="1" applyBorder="1" applyAlignment="1" applyProtection="1">
      <alignment horizontal="center" vertical="center" shrinkToFit="1"/>
      <protection locked="0"/>
    </xf>
    <xf numFmtId="0" fontId="35" fillId="3" borderId="9" xfId="0" applyFont="1" applyFill="1" applyBorder="1" applyAlignment="1" applyProtection="1">
      <alignment horizontal="left" vertical="center" shrinkToFit="1"/>
      <protection locked="0"/>
    </xf>
    <xf numFmtId="176" fontId="19" fillId="3" borderId="22" xfId="0" applyNumberFormat="1" applyFont="1" applyFill="1" applyBorder="1" applyAlignment="1" applyProtection="1">
      <alignment horizontal="center" vertical="center" shrinkToFit="1"/>
    </xf>
    <xf numFmtId="176" fontId="19" fillId="3" borderId="9" xfId="0" applyNumberFormat="1" applyFont="1" applyFill="1" applyBorder="1" applyAlignment="1" applyProtection="1">
      <alignment horizontal="center" vertical="center" shrinkToFit="1"/>
    </xf>
    <xf numFmtId="176" fontId="19" fillId="3" borderId="23" xfId="0" applyNumberFormat="1" applyFont="1" applyFill="1" applyBorder="1" applyAlignment="1" applyProtection="1">
      <alignment horizontal="center" vertical="center" shrinkToFit="1"/>
    </xf>
    <xf numFmtId="176" fontId="20" fillId="3" borderId="22" xfId="0" applyNumberFormat="1" applyFont="1" applyFill="1" applyBorder="1" applyAlignment="1" applyProtection="1">
      <alignment horizontal="center" vertical="center" shrinkToFit="1"/>
    </xf>
    <xf numFmtId="176" fontId="20" fillId="3" borderId="9" xfId="0" applyNumberFormat="1" applyFont="1" applyFill="1" applyBorder="1" applyAlignment="1" applyProtection="1">
      <alignment horizontal="center" vertical="center" shrinkToFit="1"/>
    </xf>
    <xf numFmtId="176" fontId="20" fillId="3" borderId="23" xfId="0" applyNumberFormat="1" applyFont="1" applyFill="1" applyBorder="1" applyAlignment="1" applyProtection="1">
      <alignment horizontal="center" vertical="center" shrinkToFit="1"/>
    </xf>
    <xf numFmtId="0" fontId="22" fillId="4" borderId="22" xfId="0" applyFont="1" applyFill="1" applyBorder="1" applyAlignment="1" applyProtection="1">
      <alignment horizontal="center" vertical="center" shrinkToFit="1"/>
    </xf>
    <xf numFmtId="0" fontId="22" fillId="4" borderId="9" xfId="0" applyFont="1" applyFill="1" applyBorder="1" applyAlignment="1" applyProtection="1">
      <alignment horizontal="center" vertical="center" shrinkToFit="1"/>
    </xf>
    <xf numFmtId="0" fontId="22" fillId="4" borderId="23" xfId="0" applyFont="1" applyFill="1" applyBorder="1" applyAlignment="1" applyProtection="1">
      <alignment horizontal="center" vertical="center" shrinkToFit="1"/>
    </xf>
    <xf numFmtId="5" fontId="19" fillId="3" borderId="22" xfId="0" applyNumberFormat="1" applyFont="1" applyFill="1" applyBorder="1" applyAlignment="1" applyProtection="1">
      <alignment horizontal="right" vertical="center" shrinkToFit="1"/>
    </xf>
    <xf numFmtId="5" fontId="19" fillId="3" borderId="9" xfId="0" applyNumberFormat="1" applyFont="1" applyFill="1" applyBorder="1" applyAlignment="1" applyProtection="1">
      <alignment horizontal="right" vertical="center" shrinkToFit="1"/>
    </xf>
    <xf numFmtId="5" fontId="19" fillId="3" borderId="23" xfId="0" applyNumberFormat="1" applyFont="1" applyFill="1" applyBorder="1" applyAlignment="1" applyProtection="1">
      <alignment horizontal="right" vertical="center" shrinkToFit="1"/>
    </xf>
    <xf numFmtId="0" fontId="54" fillId="3" borderId="0" xfId="0" applyFont="1" applyFill="1" applyAlignment="1" applyProtection="1">
      <alignment horizontal="center" vertical="center"/>
    </xf>
    <xf numFmtId="0" fontId="58" fillId="3" borderId="34" xfId="0" applyFont="1" applyFill="1" applyBorder="1" applyAlignment="1" applyProtection="1">
      <alignment horizontal="center" vertical="center" shrinkToFit="1"/>
    </xf>
    <xf numFmtId="0" fontId="58" fillId="3" borderId="35" xfId="0" applyFont="1" applyFill="1" applyBorder="1" applyAlignment="1" applyProtection="1">
      <alignment horizontal="center" vertical="center" shrinkToFit="1"/>
    </xf>
    <xf numFmtId="0" fontId="58" fillId="3" borderId="32" xfId="0" applyFont="1" applyFill="1" applyBorder="1" applyAlignment="1" applyProtection="1">
      <alignment horizontal="center" vertical="center" shrinkToFit="1"/>
      <protection locked="0"/>
    </xf>
    <xf numFmtId="0" fontId="58" fillId="3" borderId="33" xfId="0" applyFont="1" applyFill="1" applyBorder="1" applyAlignment="1" applyProtection="1">
      <alignment horizontal="center" vertical="center" shrinkToFit="1"/>
      <protection locked="0"/>
    </xf>
    <xf numFmtId="0" fontId="58" fillId="3" borderId="32" xfId="0" applyFont="1" applyFill="1" applyBorder="1" applyAlignment="1" applyProtection="1">
      <alignment horizontal="center" vertical="center" shrinkToFit="1"/>
    </xf>
    <xf numFmtId="0" fontId="58" fillId="3" borderId="33" xfId="0" applyFont="1" applyFill="1" applyBorder="1" applyAlignment="1" applyProtection="1">
      <alignment horizontal="center" vertical="center" shrinkToFit="1"/>
    </xf>
    <xf numFmtId="0" fontId="56" fillId="3" borderId="36" xfId="0" applyFont="1" applyFill="1" applyBorder="1" applyAlignment="1" applyProtection="1">
      <alignment horizontal="center" vertical="center" wrapText="1" shrinkToFit="1"/>
      <protection locked="0"/>
    </xf>
    <xf numFmtId="0" fontId="56" fillId="3" borderId="37" xfId="0" applyFont="1" applyFill="1" applyBorder="1" applyAlignment="1" applyProtection="1">
      <alignment horizontal="center" vertical="center" wrapText="1" shrinkToFit="1"/>
      <protection locked="0"/>
    </xf>
    <xf numFmtId="0" fontId="58" fillId="3" borderId="34" xfId="0" applyFont="1" applyFill="1" applyBorder="1" applyAlignment="1" applyProtection="1">
      <alignment horizontal="center" vertical="center" shrinkToFit="1"/>
      <protection locked="0"/>
    </xf>
    <xf numFmtId="0" fontId="58" fillId="3" borderId="35" xfId="0" applyFont="1" applyFill="1" applyBorder="1" applyAlignment="1" applyProtection="1">
      <alignment horizontal="center" vertical="center" shrinkToFit="1"/>
      <protection locked="0"/>
    </xf>
    <xf numFmtId="0" fontId="55" fillId="3" borderId="12" xfId="0" applyNumberFormat="1" applyFont="1" applyFill="1" applyBorder="1" applyAlignment="1" applyProtection="1">
      <alignment horizontal="center" vertical="center" shrinkToFit="1"/>
    </xf>
    <xf numFmtId="184" fontId="56" fillId="3" borderId="12" xfId="0" applyNumberFormat="1" applyFont="1" applyFill="1" applyBorder="1" applyAlignment="1" applyProtection="1">
      <alignment horizontal="center" vertical="center" shrinkToFit="1"/>
      <protection locked="0"/>
    </xf>
    <xf numFmtId="0" fontId="52" fillId="3" borderId="12" xfId="0" applyFont="1" applyFill="1" applyBorder="1" applyAlignment="1" applyProtection="1">
      <alignment horizontal="center" vertical="center" shrinkToFit="1"/>
    </xf>
    <xf numFmtId="0" fontId="53" fillId="3" borderId="5" xfId="0" applyFont="1" applyFill="1" applyBorder="1" applyAlignment="1" applyProtection="1">
      <alignment horizontal="center" vertical="center" shrinkToFit="1"/>
      <protection locked="0"/>
    </xf>
    <xf numFmtId="0" fontId="57" fillId="3" borderId="36" xfId="0" applyFont="1" applyFill="1" applyBorder="1" applyAlignment="1" applyProtection="1">
      <alignment horizontal="center" vertical="center" shrinkToFit="1"/>
    </xf>
    <xf numFmtId="0" fontId="57" fillId="3" borderId="37" xfId="0" applyFont="1" applyFill="1" applyBorder="1" applyAlignment="1" applyProtection="1">
      <alignment horizontal="center" vertical="center" shrinkToFit="1"/>
    </xf>
    <xf numFmtId="0" fontId="58" fillId="3" borderId="38" xfId="0" applyFont="1" applyFill="1" applyBorder="1" applyAlignment="1" applyProtection="1">
      <alignment horizontal="center" vertical="center" shrinkToFit="1"/>
    </xf>
    <xf numFmtId="0" fontId="58" fillId="3" borderId="39" xfId="0" applyFont="1" applyFill="1" applyBorder="1" applyAlignment="1" applyProtection="1">
      <alignment horizontal="center" vertical="center" shrinkToFit="1"/>
    </xf>
    <xf numFmtId="0" fontId="58" fillId="3" borderId="40" xfId="0" applyFont="1" applyFill="1" applyBorder="1" applyAlignment="1" applyProtection="1">
      <alignment horizontal="center" vertical="center" shrinkToFit="1"/>
    </xf>
    <xf numFmtId="0" fontId="58" fillId="3" borderId="41" xfId="0" applyFont="1" applyFill="1" applyBorder="1" applyAlignment="1" applyProtection="1">
      <alignment horizontal="center" vertical="center" shrinkToFit="1"/>
    </xf>
    <xf numFmtId="0" fontId="58" fillId="3" borderId="42" xfId="0" applyFont="1" applyFill="1" applyBorder="1" applyAlignment="1" applyProtection="1">
      <alignment horizontal="center" vertical="center" shrinkToFit="1"/>
    </xf>
    <xf numFmtId="0" fontId="58" fillId="3" borderId="43" xfId="0" applyFont="1" applyFill="1" applyBorder="1" applyAlignment="1" applyProtection="1">
      <alignment horizontal="center" vertical="center" shrinkToFit="1"/>
    </xf>
  </cellXfs>
  <cellStyles count="3">
    <cellStyle name="パーセント" xfId="1" builtinId="5"/>
    <cellStyle name="ハイパーリンク" xfId="2" builtinId="8"/>
    <cellStyle name="標準" xfId="0" builtinId="0"/>
  </cellStyles>
  <dxfs count="7">
    <dxf>
      <fill>
        <patternFill>
          <bgColor theme="8" tint="0.79998168889431442"/>
        </patternFill>
      </fill>
    </dxf>
    <dxf>
      <fill>
        <patternFill>
          <bgColor theme="8" tint="0.79998168889431442"/>
        </patternFill>
      </fill>
    </dxf>
    <dxf>
      <fill>
        <patternFill>
          <bgColor theme="8" tint="0.79998168889431442"/>
        </patternFill>
      </fill>
    </dxf>
    <dxf>
      <font>
        <condense val="0"/>
        <extend val="0"/>
        <color indexed="9"/>
      </font>
      <fill>
        <patternFill>
          <bgColor indexed="39"/>
        </patternFill>
      </fill>
    </dxf>
    <dxf>
      <font>
        <condense val="0"/>
        <extend val="0"/>
        <color indexed="9"/>
      </font>
      <fill>
        <patternFill>
          <bgColor indexed="10"/>
        </patternFill>
      </fill>
    </dxf>
    <dxf>
      <font>
        <condense val="0"/>
        <extend val="0"/>
        <color indexed="9"/>
      </font>
      <fill>
        <patternFill>
          <bgColor indexed="39"/>
        </patternFill>
      </fill>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361950</xdr:colOff>
      <xdr:row>5</xdr:row>
      <xdr:rowOff>95250</xdr:rowOff>
    </xdr:from>
    <xdr:to>
      <xdr:col>3</xdr:col>
      <xdr:colOff>66675</xdr:colOff>
      <xdr:row>7</xdr:row>
      <xdr:rowOff>28575</xdr:rowOff>
    </xdr:to>
    <xdr:sp macro="" textlink="">
      <xdr:nvSpPr>
        <xdr:cNvPr id="16385" name="WordArt 1">
          <a:extLst>
            <a:ext uri="{FF2B5EF4-FFF2-40B4-BE49-F238E27FC236}">
              <a16:creationId xmlns:a16="http://schemas.microsoft.com/office/drawing/2014/main" id="{00000000-0008-0000-0100-000001400000}"/>
            </a:ext>
          </a:extLst>
        </xdr:cNvPr>
        <xdr:cNvSpPr>
          <a:spLocks noChangeArrowheads="1" noChangeShapeType="1" noTextEdit="1"/>
        </xdr:cNvSpPr>
      </xdr:nvSpPr>
      <xdr:spPr bwMode="auto">
        <a:xfrm>
          <a:off x="361950" y="1171575"/>
          <a:ext cx="1762125" cy="276225"/>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ja-JP" altLang="en-US" sz="3600" u="sng" strike="sngStrike" kern="10" cap="small" spc="0">
              <a:ln w="38100">
                <a:solidFill>
                  <a:srgbClr val="FFFFFF"/>
                </a:solidFill>
                <a:round/>
                <a:headEnd/>
                <a:tailEnd/>
              </a:ln>
              <a:solidFill>
                <a:srgbClr val="FFFFFF"/>
              </a:solidFill>
              <a:latin typeface="HG明朝E" panose="02020909000000000000" pitchFamily="17" charset="-128"/>
              <a:ea typeface="HG明朝E" panose="02020909000000000000" pitchFamily="17" charset="-128"/>
            </a:rPr>
            <a:t>合 計 請 求 書</a:t>
          </a:r>
        </a:p>
      </xdr:txBody>
    </xdr:sp>
    <xdr:clientData/>
  </xdr:twoCellAnchor>
  <xdr:twoCellAnchor>
    <xdr:from>
      <xdr:col>2</xdr:col>
      <xdr:colOff>200025</xdr:colOff>
      <xdr:row>1</xdr:row>
      <xdr:rowOff>247650</xdr:rowOff>
    </xdr:from>
    <xdr:to>
      <xdr:col>3</xdr:col>
      <xdr:colOff>485775</xdr:colOff>
      <xdr:row>1</xdr:row>
      <xdr:rowOff>247650</xdr:rowOff>
    </xdr:to>
    <xdr:sp macro="" textlink="">
      <xdr:nvSpPr>
        <xdr:cNvPr id="16386" name="Line 2">
          <a:extLst>
            <a:ext uri="{FF2B5EF4-FFF2-40B4-BE49-F238E27FC236}">
              <a16:creationId xmlns:a16="http://schemas.microsoft.com/office/drawing/2014/main" id="{00000000-0008-0000-0100-000002400000}"/>
            </a:ext>
          </a:extLst>
        </xdr:cNvPr>
        <xdr:cNvSpPr>
          <a:spLocks noChangeShapeType="1"/>
        </xdr:cNvSpPr>
      </xdr:nvSpPr>
      <xdr:spPr bwMode="auto">
        <a:xfrm>
          <a:off x="1571625" y="428625"/>
          <a:ext cx="9715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2</xdr:row>
      <xdr:rowOff>133350</xdr:rowOff>
    </xdr:from>
    <xdr:to>
      <xdr:col>3</xdr:col>
      <xdr:colOff>485775</xdr:colOff>
      <xdr:row>2</xdr:row>
      <xdr:rowOff>133350</xdr:rowOff>
    </xdr:to>
    <xdr:sp macro="" textlink="">
      <xdr:nvSpPr>
        <xdr:cNvPr id="16387" name="Line 3">
          <a:extLst>
            <a:ext uri="{FF2B5EF4-FFF2-40B4-BE49-F238E27FC236}">
              <a16:creationId xmlns:a16="http://schemas.microsoft.com/office/drawing/2014/main" id="{00000000-0008-0000-0100-000003400000}"/>
            </a:ext>
          </a:extLst>
        </xdr:cNvPr>
        <xdr:cNvSpPr>
          <a:spLocks noChangeShapeType="1"/>
        </xdr:cNvSpPr>
      </xdr:nvSpPr>
      <xdr:spPr bwMode="auto">
        <a:xfrm>
          <a:off x="1571625" y="590550"/>
          <a:ext cx="9715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3</xdr:row>
      <xdr:rowOff>28575</xdr:rowOff>
    </xdr:from>
    <xdr:to>
      <xdr:col>3</xdr:col>
      <xdr:colOff>485775</xdr:colOff>
      <xdr:row>3</xdr:row>
      <xdr:rowOff>28575</xdr:rowOff>
    </xdr:to>
    <xdr:sp macro="" textlink="">
      <xdr:nvSpPr>
        <xdr:cNvPr id="16388" name="Line 4">
          <a:extLst>
            <a:ext uri="{FF2B5EF4-FFF2-40B4-BE49-F238E27FC236}">
              <a16:creationId xmlns:a16="http://schemas.microsoft.com/office/drawing/2014/main" id="{00000000-0008-0000-0100-000004400000}"/>
            </a:ext>
          </a:extLst>
        </xdr:cNvPr>
        <xdr:cNvSpPr>
          <a:spLocks noChangeShapeType="1"/>
        </xdr:cNvSpPr>
      </xdr:nvSpPr>
      <xdr:spPr bwMode="auto">
        <a:xfrm>
          <a:off x="1571625" y="762000"/>
          <a:ext cx="9715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4</xdr:row>
      <xdr:rowOff>38100</xdr:rowOff>
    </xdr:from>
    <xdr:to>
      <xdr:col>3</xdr:col>
      <xdr:colOff>485775</xdr:colOff>
      <xdr:row>4</xdr:row>
      <xdr:rowOff>38100</xdr:rowOff>
    </xdr:to>
    <xdr:sp macro="" textlink="">
      <xdr:nvSpPr>
        <xdr:cNvPr id="16389" name="Line 5">
          <a:extLst>
            <a:ext uri="{FF2B5EF4-FFF2-40B4-BE49-F238E27FC236}">
              <a16:creationId xmlns:a16="http://schemas.microsoft.com/office/drawing/2014/main" id="{00000000-0008-0000-0100-000005400000}"/>
            </a:ext>
          </a:extLst>
        </xdr:cNvPr>
        <xdr:cNvSpPr>
          <a:spLocks noChangeShapeType="1"/>
        </xdr:cNvSpPr>
      </xdr:nvSpPr>
      <xdr:spPr bwMode="auto">
        <a:xfrm>
          <a:off x="1571625" y="942975"/>
          <a:ext cx="9715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361950</xdr:colOff>
      <xdr:row>5</xdr:row>
      <xdr:rowOff>104775</xdr:rowOff>
    </xdr:from>
    <xdr:to>
      <xdr:col>3</xdr:col>
      <xdr:colOff>66675</xdr:colOff>
      <xdr:row>7</xdr:row>
      <xdr:rowOff>38100</xdr:rowOff>
    </xdr:to>
    <xdr:sp macro="" textlink="">
      <xdr:nvSpPr>
        <xdr:cNvPr id="16390" name="WordArt 1">
          <a:extLst>
            <a:ext uri="{FF2B5EF4-FFF2-40B4-BE49-F238E27FC236}">
              <a16:creationId xmlns:a16="http://schemas.microsoft.com/office/drawing/2014/main" id="{00000000-0008-0000-0100-000006400000}"/>
            </a:ext>
          </a:extLst>
        </xdr:cNvPr>
        <xdr:cNvSpPr>
          <a:spLocks noChangeArrowheads="1" noChangeShapeType="1" noTextEdit="1"/>
        </xdr:cNvSpPr>
      </xdr:nvSpPr>
      <xdr:spPr bwMode="auto">
        <a:xfrm>
          <a:off x="361950" y="1181100"/>
          <a:ext cx="1762125" cy="276225"/>
        </a:xfrm>
        <a:prstGeom prst="rect">
          <a:avLst/>
        </a:prstGeom>
        <a:extLst>
          <a:ext uri="{91240B29-F687-4F45-9708-019B960494DF}">
            <a14:hiddenLine xmlns:a14="http://schemas.microsoft.com/office/drawing/2010/main" w="0">
              <a:solidFill>
                <a:srgbClr val="000000"/>
              </a:solidFill>
              <a:round/>
              <a:headEnd/>
              <a:tailEnd/>
            </a14:hiddenLine>
          </a:ext>
        </a:extLst>
      </xdr:spPr>
      <xdr:txBody>
        <a:bodyPr vertOverflow="clip" wrap="none" lIns="91440" tIns="45720" rIns="91440" bIns="45720" fromWordArt="1" anchor="t">
          <a:prstTxWarp prst="textPlain">
            <a:avLst>
              <a:gd name="adj" fmla="val 50000"/>
            </a:avLst>
          </a:prstTxWarp>
        </a:bodyPr>
        <a:lstStyle/>
        <a:p>
          <a:pPr algn="ctr" rtl="0">
            <a:buNone/>
          </a:pPr>
          <a:r>
            <a:rPr lang="ja-JP" altLang="en-US" sz="3600" u="sng" strike="sngStrike" kern="10" cap="small" spc="0">
              <a:ln>
                <a:noFill/>
              </a:ln>
              <a:solidFill>
                <a:srgbClr val="000000"/>
              </a:solidFill>
              <a:latin typeface="HG明朝E" panose="02020909000000000000" pitchFamily="17" charset="-128"/>
              <a:ea typeface="HG明朝E" panose="02020909000000000000" pitchFamily="17" charset="-128"/>
            </a:rPr>
            <a:t>合 計 請 求 書</a:t>
          </a:r>
        </a:p>
      </xdr:txBody>
    </xdr:sp>
    <xdr:clientData/>
  </xdr:twoCellAnchor>
  <xdr:twoCellAnchor>
    <xdr:from>
      <xdr:col>0</xdr:col>
      <xdr:colOff>295275</xdr:colOff>
      <xdr:row>26</xdr:row>
      <xdr:rowOff>66675</xdr:rowOff>
    </xdr:from>
    <xdr:to>
      <xdr:col>0</xdr:col>
      <xdr:colOff>666750</xdr:colOff>
      <xdr:row>27</xdr:row>
      <xdr:rowOff>152400</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295275" y="5791200"/>
          <a:ext cx="371475" cy="295275"/>
        </a:xfrm>
        <a:prstGeom prst="ellips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xdr:row>
      <xdr:rowOff>0</xdr:rowOff>
    </xdr:from>
    <xdr:to>
      <xdr:col>7</xdr:col>
      <xdr:colOff>676275</xdr:colOff>
      <xdr:row>6</xdr:row>
      <xdr:rowOff>0</xdr:rowOff>
    </xdr:to>
    <xdr:grpSp>
      <xdr:nvGrpSpPr>
        <xdr:cNvPr id="19462" name="グループ化 4">
          <a:extLst>
            <a:ext uri="{FF2B5EF4-FFF2-40B4-BE49-F238E27FC236}">
              <a16:creationId xmlns:a16="http://schemas.microsoft.com/office/drawing/2014/main" id="{00000000-0008-0000-0200-0000064C0000}"/>
            </a:ext>
          </a:extLst>
        </xdr:cNvPr>
        <xdr:cNvGrpSpPr>
          <a:grpSpLocks/>
        </xdr:cNvGrpSpPr>
      </xdr:nvGrpSpPr>
      <xdr:grpSpPr bwMode="auto">
        <a:xfrm>
          <a:off x="4114800" y="1209675"/>
          <a:ext cx="1362075" cy="409575"/>
          <a:chOff x="3981450" y="1019175"/>
          <a:chExt cx="1428750" cy="409575"/>
        </a:xfrm>
      </xdr:grpSpPr>
      <xdr:sp macro="" textlink="">
        <xdr:nvSpPr>
          <xdr:cNvPr id="11287" name="Rectangle 23">
            <a:extLst>
              <a:ext uri="{FF2B5EF4-FFF2-40B4-BE49-F238E27FC236}">
                <a16:creationId xmlns:a16="http://schemas.microsoft.com/office/drawing/2014/main" id="{00000000-0008-0000-0200-0000172C0000}"/>
              </a:ext>
            </a:extLst>
          </xdr:cNvPr>
          <xdr:cNvSpPr>
            <a:spLocks noChangeArrowheads="1"/>
          </xdr:cNvSpPr>
        </xdr:nvSpPr>
        <xdr:spPr bwMode="auto">
          <a:xfrm>
            <a:off x="3981450"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8" name="Rectangle 24">
            <a:extLst>
              <a:ext uri="{FF2B5EF4-FFF2-40B4-BE49-F238E27FC236}">
                <a16:creationId xmlns:a16="http://schemas.microsoft.com/office/drawing/2014/main" id="{00000000-0008-0000-0200-0000182C0000}"/>
              </a:ext>
            </a:extLst>
          </xdr:cNvPr>
          <xdr:cNvSpPr>
            <a:spLocks noChangeArrowheads="1"/>
          </xdr:cNvSpPr>
        </xdr:nvSpPr>
        <xdr:spPr bwMode="auto">
          <a:xfrm>
            <a:off x="4271197" y="1019175"/>
            <a:ext cx="279755"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9" name="Rectangle 25">
            <a:extLst>
              <a:ext uri="{FF2B5EF4-FFF2-40B4-BE49-F238E27FC236}">
                <a16:creationId xmlns:a16="http://schemas.microsoft.com/office/drawing/2014/main" id="{00000000-0008-0000-0200-0000192C0000}"/>
              </a:ext>
            </a:extLst>
          </xdr:cNvPr>
          <xdr:cNvSpPr>
            <a:spLocks noChangeArrowheads="1"/>
          </xdr:cNvSpPr>
        </xdr:nvSpPr>
        <xdr:spPr bwMode="auto">
          <a:xfrm>
            <a:off x="4550952"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0" name="Rectangle 26">
            <a:extLst>
              <a:ext uri="{FF2B5EF4-FFF2-40B4-BE49-F238E27FC236}">
                <a16:creationId xmlns:a16="http://schemas.microsoft.com/office/drawing/2014/main" id="{00000000-0008-0000-0200-00001A2C0000}"/>
              </a:ext>
            </a:extLst>
          </xdr:cNvPr>
          <xdr:cNvSpPr>
            <a:spLocks noChangeArrowheads="1"/>
          </xdr:cNvSpPr>
        </xdr:nvSpPr>
        <xdr:spPr bwMode="auto">
          <a:xfrm>
            <a:off x="4840698" y="1019175"/>
            <a:ext cx="279755"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1" name="Rectangle 27">
            <a:extLst>
              <a:ext uri="{FF2B5EF4-FFF2-40B4-BE49-F238E27FC236}">
                <a16:creationId xmlns:a16="http://schemas.microsoft.com/office/drawing/2014/main" id="{00000000-0008-0000-0200-00001B2C0000}"/>
              </a:ext>
            </a:extLst>
          </xdr:cNvPr>
          <xdr:cNvSpPr>
            <a:spLocks noChangeArrowheads="1"/>
          </xdr:cNvSpPr>
        </xdr:nvSpPr>
        <xdr:spPr bwMode="auto">
          <a:xfrm>
            <a:off x="5120453"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en-US" altLang="ja-JP"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4</xdr:row>
      <xdr:rowOff>0</xdr:rowOff>
    </xdr:from>
    <xdr:to>
      <xdr:col>10</xdr:col>
      <xdr:colOff>0</xdr:colOff>
      <xdr:row>6</xdr:row>
      <xdr:rowOff>0</xdr:rowOff>
    </xdr:to>
    <xdr:grpSp>
      <xdr:nvGrpSpPr>
        <xdr:cNvPr id="19468" name="グループ化 3">
          <a:extLst>
            <a:ext uri="{FF2B5EF4-FFF2-40B4-BE49-F238E27FC236}">
              <a16:creationId xmlns:a16="http://schemas.microsoft.com/office/drawing/2014/main" id="{00000000-0008-0000-0200-00000C4C0000}"/>
            </a:ext>
          </a:extLst>
        </xdr:cNvPr>
        <xdr:cNvGrpSpPr>
          <a:grpSpLocks/>
        </xdr:cNvGrpSpPr>
      </xdr:nvGrpSpPr>
      <xdr:grpSpPr bwMode="auto">
        <a:xfrm>
          <a:off x="6172200" y="1209675"/>
          <a:ext cx="857250" cy="409575"/>
          <a:chOff x="6029325" y="1019175"/>
          <a:chExt cx="857250" cy="409575"/>
        </a:xfrm>
      </xdr:grpSpPr>
      <xdr:sp macro="" textlink="">
        <xdr:nvSpPr>
          <xdr:cNvPr id="11292" name="Rectangle 28">
            <a:extLst>
              <a:ext uri="{FF2B5EF4-FFF2-40B4-BE49-F238E27FC236}">
                <a16:creationId xmlns:a16="http://schemas.microsoft.com/office/drawing/2014/main" id="{00000000-0008-0000-0200-00001C2C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3" name="Rectangle 29">
            <a:extLst>
              <a:ext uri="{FF2B5EF4-FFF2-40B4-BE49-F238E27FC236}">
                <a16:creationId xmlns:a16="http://schemas.microsoft.com/office/drawing/2014/main" id="{00000000-0008-0000-0200-00001D2C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 name="Rectangle 29">
            <a:extLst>
              <a:ext uri="{FF2B5EF4-FFF2-40B4-BE49-F238E27FC236}">
                <a16:creationId xmlns:a16="http://schemas.microsoft.com/office/drawing/2014/main" id="{00000000-0008-0000-0200-00001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34</xdr:row>
      <xdr:rowOff>0</xdr:rowOff>
    </xdr:from>
    <xdr:to>
      <xdr:col>7</xdr:col>
      <xdr:colOff>676275</xdr:colOff>
      <xdr:row>36</xdr:row>
      <xdr:rowOff>0</xdr:rowOff>
    </xdr:to>
    <xdr:grpSp>
      <xdr:nvGrpSpPr>
        <xdr:cNvPr id="23" name="グループ化 4">
          <a:extLst>
            <a:ext uri="{FF2B5EF4-FFF2-40B4-BE49-F238E27FC236}">
              <a16:creationId xmlns:a16="http://schemas.microsoft.com/office/drawing/2014/main" id="{00000000-0008-0000-0200-000017000000}"/>
            </a:ext>
          </a:extLst>
        </xdr:cNvPr>
        <xdr:cNvGrpSpPr>
          <a:grpSpLocks/>
        </xdr:cNvGrpSpPr>
      </xdr:nvGrpSpPr>
      <xdr:grpSpPr bwMode="auto">
        <a:xfrm>
          <a:off x="4114800" y="8029575"/>
          <a:ext cx="1362075" cy="409575"/>
          <a:chOff x="3981450" y="1019175"/>
          <a:chExt cx="1428750" cy="409575"/>
        </a:xfrm>
      </xdr:grpSpPr>
      <xdr:sp macro="" textlink="">
        <xdr:nvSpPr>
          <xdr:cNvPr id="24" name="Rectangle 23">
            <a:extLst>
              <a:ext uri="{FF2B5EF4-FFF2-40B4-BE49-F238E27FC236}">
                <a16:creationId xmlns:a16="http://schemas.microsoft.com/office/drawing/2014/main" id="{00000000-0008-0000-0200-000018000000}"/>
              </a:ext>
            </a:extLst>
          </xdr:cNvPr>
          <xdr:cNvSpPr>
            <a:spLocks noChangeArrowheads="1"/>
          </xdr:cNvSpPr>
        </xdr:nvSpPr>
        <xdr:spPr bwMode="auto">
          <a:xfrm>
            <a:off x="3981450"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5" name="Rectangle 24">
            <a:extLst>
              <a:ext uri="{FF2B5EF4-FFF2-40B4-BE49-F238E27FC236}">
                <a16:creationId xmlns:a16="http://schemas.microsoft.com/office/drawing/2014/main" id="{00000000-0008-0000-0200-000019000000}"/>
              </a:ext>
            </a:extLst>
          </xdr:cNvPr>
          <xdr:cNvSpPr>
            <a:spLocks noChangeArrowheads="1"/>
          </xdr:cNvSpPr>
        </xdr:nvSpPr>
        <xdr:spPr bwMode="auto">
          <a:xfrm>
            <a:off x="4271197" y="1019175"/>
            <a:ext cx="279755"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6" name="Rectangle 25">
            <a:extLst>
              <a:ext uri="{FF2B5EF4-FFF2-40B4-BE49-F238E27FC236}">
                <a16:creationId xmlns:a16="http://schemas.microsoft.com/office/drawing/2014/main" id="{00000000-0008-0000-0200-00001A000000}"/>
              </a:ext>
            </a:extLst>
          </xdr:cNvPr>
          <xdr:cNvSpPr>
            <a:spLocks noChangeArrowheads="1"/>
          </xdr:cNvSpPr>
        </xdr:nvSpPr>
        <xdr:spPr bwMode="auto">
          <a:xfrm>
            <a:off x="4550952"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7" name="Rectangle 26">
            <a:extLst>
              <a:ext uri="{FF2B5EF4-FFF2-40B4-BE49-F238E27FC236}">
                <a16:creationId xmlns:a16="http://schemas.microsoft.com/office/drawing/2014/main" id="{00000000-0008-0000-0200-00001B000000}"/>
              </a:ext>
            </a:extLst>
          </xdr:cNvPr>
          <xdr:cNvSpPr>
            <a:spLocks noChangeArrowheads="1"/>
          </xdr:cNvSpPr>
        </xdr:nvSpPr>
        <xdr:spPr bwMode="auto">
          <a:xfrm>
            <a:off x="4840698" y="1019175"/>
            <a:ext cx="279755"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8" name="Rectangle 27">
            <a:extLst>
              <a:ext uri="{FF2B5EF4-FFF2-40B4-BE49-F238E27FC236}">
                <a16:creationId xmlns:a16="http://schemas.microsoft.com/office/drawing/2014/main" id="{00000000-0008-0000-0200-00001C000000}"/>
              </a:ext>
            </a:extLst>
          </xdr:cNvPr>
          <xdr:cNvSpPr>
            <a:spLocks noChangeArrowheads="1"/>
          </xdr:cNvSpPr>
        </xdr:nvSpPr>
        <xdr:spPr bwMode="auto">
          <a:xfrm>
            <a:off x="5120453"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8</xdr:col>
      <xdr:colOff>676275</xdr:colOff>
      <xdr:row>34</xdr:row>
      <xdr:rowOff>0</xdr:rowOff>
    </xdr:from>
    <xdr:to>
      <xdr:col>9</xdr:col>
      <xdr:colOff>847725</xdr:colOff>
      <xdr:row>36</xdr:row>
      <xdr:rowOff>0</xdr:rowOff>
    </xdr:to>
    <xdr:grpSp>
      <xdr:nvGrpSpPr>
        <xdr:cNvPr id="29" name="グループ化 3">
          <a:extLst>
            <a:ext uri="{FF2B5EF4-FFF2-40B4-BE49-F238E27FC236}">
              <a16:creationId xmlns:a16="http://schemas.microsoft.com/office/drawing/2014/main" id="{00000000-0008-0000-0200-00001D000000}"/>
            </a:ext>
          </a:extLst>
        </xdr:cNvPr>
        <xdr:cNvGrpSpPr>
          <a:grpSpLocks/>
        </xdr:cNvGrpSpPr>
      </xdr:nvGrpSpPr>
      <xdr:grpSpPr bwMode="auto">
        <a:xfrm>
          <a:off x="6162675" y="8029575"/>
          <a:ext cx="857250" cy="409575"/>
          <a:chOff x="6029325" y="1019175"/>
          <a:chExt cx="857250" cy="409575"/>
        </a:xfrm>
      </xdr:grpSpPr>
      <xdr:sp macro="" textlink="">
        <xdr:nvSpPr>
          <xdr:cNvPr id="30" name="Rectangle 28">
            <a:extLst>
              <a:ext uri="{FF2B5EF4-FFF2-40B4-BE49-F238E27FC236}">
                <a16:creationId xmlns:a16="http://schemas.microsoft.com/office/drawing/2014/main" id="{00000000-0008-0000-0200-00001E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1" name="Rectangle 29">
            <a:extLst>
              <a:ext uri="{FF2B5EF4-FFF2-40B4-BE49-F238E27FC236}">
                <a16:creationId xmlns:a16="http://schemas.microsoft.com/office/drawing/2014/main" id="{00000000-0008-0000-0200-00001F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2" name="Rectangle 29">
            <a:extLst>
              <a:ext uri="{FF2B5EF4-FFF2-40B4-BE49-F238E27FC236}">
                <a16:creationId xmlns:a16="http://schemas.microsoft.com/office/drawing/2014/main" id="{00000000-0008-0000-0200-00002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64</xdr:row>
      <xdr:rowOff>0</xdr:rowOff>
    </xdr:from>
    <xdr:to>
      <xdr:col>7</xdr:col>
      <xdr:colOff>676275</xdr:colOff>
      <xdr:row>66</xdr:row>
      <xdr:rowOff>0</xdr:rowOff>
    </xdr:to>
    <xdr:grpSp>
      <xdr:nvGrpSpPr>
        <xdr:cNvPr id="163" name="グループ化 4">
          <a:extLst>
            <a:ext uri="{FF2B5EF4-FFF2-40B4-BE49-F238E27FC236}">
              <a16:creationId xmlns:a16="http://schemas.microsoft.com/office/drawing/2014/main" id="{00000000-0008-0000-0200-0000A3000000}"/>
            </a:ext>
          </a:extLst>
        </xdr:cNvPr>
        <xdr:cNvGrpSpPr>
          <a:grpSpLocks/>
        </xdr:cNvGrpSpPr>
      </xdr:nvGrpSpPr>
      <xdr:grpSpPr bwMode="auto">
        <a:xfrm>
          <a:off x="4114800" y="14849475"/>
          <a:ext cx="1362075" cy="409575"/>
          <a:chOff x="3981450" y="1019175"/>
          <a:chExt cx="1428750" cy="409575"/>
        </a:xfrm>
      </xdr:grpSpPr>
      <xdr:sp macro="" textlink="">
        <xdr:nvSpPr>
          <xdr:cNvPr id="164" name="Rectangle 23">
            <a:extLst>
              <a:ext uri="{FF2B5EF4-FFF2-40B4-BE49-F238E27FC236}">
                <a16:creationId xmlns:a16="http://schemas.microsoft.com/office/drawing/2014/main" id="{00000000-0008-0000-0200-0000A4000000}"/>
              </a:ext>
            </a:extLst>
          </xdr:cNvPr>
          <xdr:cNvSpPr>
            <a:spLocks noChangeArrowheads="1"/>
          </xdr:cNvSpPr>
        </xdr:nvSpPr>
        <xdr:spPr bwMode="auto">
          <a:xfrm>
            <a:off x="3981450"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5" name="Rectangle 24">
            <a:extLst>
              <a:ext uri="{FF2B5EF4-FFF2-40B4-BE49-F238E27FC236}">
                <a16:creationId xmlns:a16="http://schemas.microsoft.com/office/drawing/2014/main" id="{00000000-0008-0000-0200-0000A5000000}"/>
              </a:ext>
            </a:extLst>
          </xdr:cNvPr>
          <xdr:cNvSpPr>
            <a:spLocks noChangeArrowheads="1"/>
          </xdr:cNvSpPr>
        </xdr:nvSpPr>
        <xdr:spPr bwMode="auto">
          <a:xfrm>
            <a:off x="4271197" y="1019175"/>
            <a:ext cx="279755"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6" name="Rectangle 25">
            <a:extLst>
              <a:ext uri="{FF2B5EF4-FFF2-40B4-BE49-F238E27FC236}">
                <a16:creationId xmlns:a16="http://schemas.microsoft.com/office/drawing/2014/main" id="{00000000-0008-0000-0200-0000A6000000}"/>
              </a:ext>
            </a:extLst>
          </xdr:cNvPr>
          <xdr:cNvSpPr>
            <a:spLocks noChangeArrowheads="1"/>
          </xdr:cNvSpPr>
        </xdr:nvSpPr>
        <xdr:spPr bwMode="auto">
          <a:xfrm>
            <a:off x="4550952"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7" name="Rectangle 26">
            <a:extLst>
              <a:ext uri="{FF2B5EF4-FFF2-40B4-BE49-F238E27FC236}">
                <a16:creationId xmlns:a16="http://schemas.microsoft.com/office/drawing/2014/main" id="{00000000-0008-0000-0200-0000A7000000}"/>
              </a:ext>
            </a:extLst>
          </xdr:cNvPr>
          <xdr:cNvSpPr>
            <a:spLocks noChangeArrowheads="1"/>
          </xdr:cNvSpPr>
        </xdr:nvSpPr>
        <xdr:spPr bwMode="auto">
          <a:xfrm>
            <a:off x="4840698" y="1019175"/>
            <a:ext cx="279755"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8" name="Rectangle 27">
            <a:extLst>
              <a:ext uri="{FF2B5EF4-FFF2-40B4-BE49-F238E27FC236}">
                <a16:creationId xmlns:a16="http://schemas.microsoft.com/office/drawing/2014/main" id="{00000000-0008-0000-0200-0000A8000000}"/>
              </a:ext>
            </a:extLst>
          </xdr:cNvPr>
          <xdr:cNvSpPr>
            <a:spLocks noChangeArrowheads="1"/>
          </xdr:cNvSpPr>
        </xdr:nvSpPr>
        <xdr:spPr bwMode="auto">
          <a:xfrm>
            <a:off x="5120453"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8</xdr:col>
      <xdr:colOff>676275</xdr:colOff>
      <xdr:row>64</xdr:row>
      <xdr:rowOff>0</xdr:rowOff>
    </xdr:from>
    <xdr:to>
      <xdr:col>9</xdr:col>
      <xdr:colOff>847725</xdr:colOff>
      <xdr:row>66</xdr:row>
      <xdr:rowOff>0</xdr:rowOff>
    </xdr:to>
    <xdr:grpSp>
      <xdr:nvGrpSpPr>
        <xdr:cNvPr id="169" name="グループ化 3">
          <a:extLst>
            <a:ext uri="{FF2B5EF4-FFF2-40B4-BE49-F238E27FC236}">
              <a16:creationId xmlns:a16="http://schemas.microsoft.com/office/drawing/2014/main" id="{00000000-0008-0000-0200-0000A9000000}"/>
            </a:ext>
          </a:extLst>
        </xdr:cNvPr>
        <xdr:cNvGrpSpPr>
          <a:grpSpLocks/>
        </xdr:cNvGrpSpPr>
      </xdr:nvGrpSpPr>
      <xdr:grpSpPr bwMode="auto">
        <a:xfrm>
          <a:off x="6162675" y="14849475"/>
          <a:ext cx="857250" cy="409575"/>
          <a:chOff x="6029325" y="1019175"/>
          <a:chExt cx="857250" cy="409575"/>
        </a:xfrm>
      </xdr:grpSpPr>
      <xdr:sp macro="" textlink="">
        <xdr:nvSpPr>
          <xdr:cNvPr id="170" name="Rectangle 28">
            <a:extLst>
              <a:ext uri="{FF2B5EF4-FFF2-40B4-BE49-F238E27FC236}">
                <a16:creationId xmlns:a16="http://schemas.microsoft.com/office/drawing/2014/main" id="{00000000-0008-0000-0200-0000AA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71" name="Rectangle 29">
            <a:extLst>
              <a:ext uri="{FF2B5EF4-FFF2-40B4-BE49-F238E27FC236}">
                <a16:creationId xmlns:a16="http://schemas.microsoft.com/office/drawing/2014/main" id="{00000000-0008-0000-0200-0000AB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72" name="Rectangle 29">
            <a:extLst>
              <a:ext uri="{FF2B5EF4-FFF2-40B4-BE49-F238E27FC236}">
                <a16:creationId xmlns:a16="http://schemas.microsoft.com/office/drawing/2014/main" id="{00000000-0008-0000-0200-0000AC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94</xdr:row>
      <xdr:rowOff>0</xdr:rowOff>
    </xdr:from>
    <xdr:to>
      <xdr:col>8</xdr:col>
      <xdr:colOff>0</xdr:colOff>
      <xdr:row>96</xdr:row>
      <xdr:rowOff>0</xdr:rowOff>
    </xdr:to>
    <xdr:grpSp>
      <xdr:nvGrpSpPr>
        <xdr:cNvPr id="173" name="グループ化 4">
          <a:extLst>
            <a:ext uri="{FF2B5EF4-FFF2-40B4-BE49-F238E27FC236}">
              <a16:creationId xmlns:a16="http://schemas.microsoft.com/office/drawing/2014/main" id="{00000000-0008-0000-0200-0000AD000000}"/>
            </a:ext>
          </a:extLst>
        </xdr:cNvPr>
        <xdr:cNvGrpSpPr>
          <a:grpSpLocks/>
        </xdr:cNvGrpSpPr>
      </xdr:nvGrpSpPr>
      <xdr:grpSpPr bwMode="auto">
        <a:xfrm>
          <a:off x="4114800" y="21669375"/>
          <a:ext cx="1371600" cy="409575"/>
          <a:chOff x="3981450" y="1019175"/>
          <a:chExt cx="1428750" cy="409575"/>
        </a:xfrm>
      </xdr:grpSpPr>
      <xdr:sp macro="" textlink="">
        <xdr:nvSpPr>
          <xdr:cNvPr id="174" name="Rectangle 23">
            <a:extLst>
              <a:ext uri="{FF2B5EF4-FFF2-40B4-BE49-F238E27FC236}">
                <a16:creationId xmlns:a16="http://schemas.microsoft.com/office/drawing/2014/main" id="{00000000-0008-0000-0200-0000AE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75" name="Rectangle 24">
            <a:extLst>
              <a:ext uri="{FF2B5EF4-FFF2-40B4-BE49-F238E27FC236}">
                <a16:creationId xmlns:a16="http://schemas.microsoft.com/office/drawing/2014/main" id="{00000000-0008-0000-0200-0000AF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76" name="Rectangle 25">
            <a:extLst>
              <a:ext uri="{FF2B5EF4-FFF2-40B4-BE49-F238E27FC236}">
                <a16:creationId xmlns:a16="http://schemas.microsoft.com/office/drawing/2014/main" id="{00000000-0008-0000-0200-0000B0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77" name="Rectangle 26">
            <a:extLst>
              <a:ext uri="{FF2B5EF4-FFF2-40B4-BE49-F238E27FC236}">
                <a16:creationId xmlns:a16="http://schemas.microsoft.com/office/drawing/2014/main" id="{00000000-0008-0000-0200-0000B1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78" name="Rectangle 27">
            <a:extLst>
              <a:ext uri="{FF2B5EF4-FFF2-40B4-BE49-F238E27FC236}">
                <a16:creationId xmlns:a16="http://schemas.microsoft.com/office/drawing/2014/main" id="{00000000-0008-0000-0200-0000B2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94</xdr:row>
      <xdr:rowOff>0</xdr:rowOff>
    </xdr:from>
    <xdr:to>
      <xdr:col>10</xdr:col>
      <xdr:colOff>0</xdr:colOff>
      <xdr:row>96</xdr:row>
      <xdr:rowOff>0</xdr:rowOff>
    </xdr:to>
    <xdr:grpSp>
      <xdr:nvGrpSpPr>
        <xdr:cNvPr id="179" name="グループ化 3">
          <a:extLst>
            <a:ext uri="{FF2B5EF4-FFF2-40B4-BE49-F238E27FC236}">
              <a16:creationId xmlns:a16="http://schemas.microsoft.com/office/drawing/2014/main" id="{00000000-0008-0000-0200-0000B3000000}"/>
            </a:ext>
          </a:extLst>
        </xdr:cNvPr>
        <xdr:cNvGrpSpPr>
          <a:grpSpLocks/>
        </xdr:cNvGrpSpPr>
      </xdr:nvGrpSpPr>
      <xdr:grpSpPr bwMode="auto">
        <a:xfrm>
          <a:off x="6172200" y="21669375"/>
          <a:ext cx="857250" cy="409575"/>
          <a:chOff x="6029325" y="1019175"/>
          <a:chExt cx="857250" cy="409575"/>
        </a:xfrm>
      </xdr:grpSpPr>
      <xdr:sp macro="" textlink="">
        <xdr:nvSpPr>
          <xdr:cNvPr id="180" name="Rectangle 28">
            <a:extLst>
              <a:ext uri="{FF2B5EF4-FFF2-40B4-BE49-F238E27FC236}">
                <a16:creationId xmlns:a16="http://schemas.microsoft.com/office/drawing/2014/main" id="{00000000-0008-0000-0200-0000B4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81" name="Rectangle 29">
            <a:extLst>
              <a:ext uri="{FF2B5EF4-FFF2-40B4-BE49-F238E27FC236}">
                <a16:creationId xmlns:a16="http://schemas.microsoft.com/office/drawing/2014/main" id="{00000000-0008-0000-0200-0000B5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82" name="Rectangle 29">
            <a:extLst>
              <a:ext uri="{FF2B5EF4-FFF2-40B4-BE49-F238E27FC236}">
                <a16:creationId xmlns:a16="http://schemas.microsoft.com/office/drawing/2014/main" id="{00000000-0008-0000-0200-0000B6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124</xdr:row>
      <xdr:rowOff>0</xdr:rowOff>
    </xdr:from>
    <xdr:to>
      <xdr:col>8</xdr:col>
      <xdr:colOff>0</xdr:colOff>
      <xdr:row>126</xdr:row>
      <xdr:rowOff>0</xdr:rowOff>
    </xdr:to>
    <xdr:grpSp>
      <xdr:nvGrpSpPr>
        <xdr:cNvPr id="183" name="グループ化 4">
          <a:extLst>
            <a:ext uri="{FF2B5EF4-FFF2-40B4-BE49-F238E27FC236}">
              <a16:creationId xmlns:a16="http://schemas.microsoft.com/office/drawing/2014/main" id="{00000000-0008-0000-0200-0000B7000000}"/>
            </a:ext>
          </a:extLst>
        </xdr:cNvPr>
        <xdr:cNvGrpSpPr>
          <a:grpSpLocks/>
        </xdr:cNvGrpSpPr>
      </xdr:nvGrpSpPr>
      <xdr:grpSpPr bwMode="auto">
        <a:xfrm>
          <a:off x="4114800" y="28489275"/>
          <a:ext cx="1371600" cy="409575"/>
          <a:chOff x="3981450" y="1019175"/>
          <a:chExt cx="1428750" cy="409575"/>
        </a:xfrm>
      </xdr:grpSpPr>
      <xdr:sp macro="" textlink="">
        <xdr:nvSpPr>
          <xdr:cNvPr id="184" name="Rectangle 23">
            <a:extLst>
              <a:ext uri="{FF2B5EF4-FFF2-40B4-BE49-F238E27FC236}">
                <a16:creationId xmlns:a16="http://schemas.microsoft.com/office/drawing/2014/main" id="{00000000-0008-0000-0200-0000B8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85" name="Rectangle 24">
            <a:extLst>
              <a:ext uri="{FF2B5EF4-FFF2-40B4-BE49-F238E27FC236}">
                <a16:creationId xmlns:a16="http://schemas.microsoft.com/office/drawing/2014/main" id="{00000000-0008-0000-0200-0000B9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86" name="Rectangle 25">
            <a:extLst>
              <a:ext uri="{FF2B5EF4-FFF2-40B4-BE49-F238E27FC236}">
                <a16:creationId xmlns:a16="http://schemas.microsoft.com/office/drawing/2014/main" id="{00000000-0008-0000-0200-0000BA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87" name="Rectangle 26">
            <a:extLst>
              <a:ext uri="{FF2B5EF4-FFF2-40B4-BE49-F238E27FC236}">
                <a16:creationId xmlns:a16="http://schemas.microsoft.com/office/drawing/2014/main" id="{00000000-0008-0000-0200-0000BB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88" name="Rectangle 27">
            <a:extLst>
              <a:ext uri="{FF2B5EF4-FFF2-40B4-BE49-F238E27FC236}">
                <a16:creationId xmlns:a16="http://schemas.microsoft.com/office/drawing/2014/main" id="{00000000-0008-0000-0200-0000BC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124</xdr:row>
      <xdr:rowOff>0</xdr:rowOff>
    </xdr:from>
    <xdr:to>
      <xdr:col>10</xdr:col>
      <xdr:colOff>0</xdr:colOff>
      <xdr:row>126</xdr:row>
      <xdr:rowOff>0</xdr:rowOff>
    </xdr:to>
    <xdr:grpSp>
      <xdr:nvGrpSpPr>
        <xdr:cNvPr id="189" name="グループ化 3">
          <a:extLst>
            <a:ext uri="{FF2B5EF4-FFF2-40B4-BE49-F238E27FC236}">
              <a16:creationId xmlns:a16="http://schemas.microsoft.com/office/drawing/2014/main" id="{00000000-0008-0000-0200-0000BD000000}"/>
            </a:ext>
          </a:extLst>
        </xdr:cNvPr>
        <xdr:cNvGrpSpPr>
          <a:grpSpLocks/>
        </xdr:cNvGrpSpPr>
      </xdr:nvGrpSpPr>
      <xdr:grpSpPr bwMode="auto">
        <a:xfrm>
          <a:off x="6172200" y="28489275"/>
          <a:ext cx="857250" cy="409575"/>
          <a:chOff x="6029325" y="1019175"/>
          <a:chExt cx="857250" cy="409575"/>
        </a:xfrm>
      </xdr:grpSpPr>
      <xdr:sp macro="" textlink="">
        <xdr:nvSpPr>
          <xdr:cNvPr id="190" name="Rectangle 28">
            <a:extLst>
              <a:ext uri="{FF2B5EF4-FFF2-40B4-BE49-F238E27FC236}">
                <a16:creationId xmlns:a16="http://schemas.microsoft.com/office/drawing/2014/main" id="{00000000-0008-0000-0200-0000BE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91" name="Rectangle 29">
            <a:extLst>
              <a:ext uri="{FF2B5EF4-FFF2-40B4-BE49-F238E27FC236}">
                <a16:creationId xmlns:a16="http://schemas.microsoft.com/office/drawing/2014/main" id="{00000000-0008-0000-0200-0000BF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92" name="Rectangle 29">
            <a:extLst>
              <a:ext uri="{FF2B5EF4-FFF2-40B4-BE49-F238E27FC236}">
                <a16:creationId xmlns:a16="http://schemas.microsoft.com/office/drawing/2014/main" id="{00000000-0008-0000-0200-0000C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154</xdr:row>
      <xdr:rowOff>0</xdr:rowOff>
    </xdr:from>
    <xdr:to>
      <xdr:col>8</xdr:col>
      <xdr:colOff>0</xdr:colOff>
      <xdr:row>156</xdr:row>
      <xdr:rowOff>0</xdr:rowOff>
    </xdr:to>
    <xdr:grpSp>
      <xdr:nvGrpSpPr>
        <xdr:cNvPr id="193" name="グループ化 4">
          <a:extLst>
            <a:ext uri="{FF2B5EF4-FFF2-40B4-BE49-F238E27FC236}">
              <a16:creationId xmlns:a16="http://schemas.microsoft.com/office/drawing/2014/main" id="{00000000-0008-0000-0200-0000C1000000}"/>
            </a:ext>
          </a:extLst>
        </xdr:cNvPr>
        <xdr:cNvGrpSpPr>
          <a:grpSpLocks/>
        </xdr:cNvGrpSpPr>
      </xdr:nvGrpSpPr>
      <xdr:grpSpPr bwMode="auto">
        <a:xfrm>
          <a:off x="4114800" y="35309175"/>
          <a:ext cx="1371600" cy="409575"/>
          <a:chOff x="3981450" y="1019175"/>
          <a:chExt cx="1428750" cy="409575"/>
        </a:xfrm>
      </xdr:grpSpPr>
      <xdr:sp macro="" textlink="">
        <xdr:nvSpPr>
          <xdr:cNvPr id="194" name="Rectangle 23">
            <a:extLst>
              <a:ext uri="{FF2B5EF4-FFF2-40B4-BE49-F238E27FC236}">
                <a16:creationId xmlns:a16="http://schemas.microsoft.com/office/drawing/2014/main" id="{00000000-0008-0000-0200-0000C2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95" name="Rectangle 24">
            <a:extLst>
              <a:ext uri="{FF2B5EF4-FFF2-40B4-BE49-F238E27FC236}">
                <a16:creationId xmlns:a16="http://schemas.microsoft.com/office/drawing/2014/main" id="{00000000-0008-0000-0200-0000C3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96" name="Rectangle 25">
            <a:extLst>
              <a:ext uri="{FF2B5EF4-FFF2-40B4-BE49-F238E27FC236}">
                <a16:creationId xmlns:a16="http://schemas.microsoft.com/office/drawing/2014/main" id="{00000000-0008-0000-0200-0000C4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97" name="Rectangle 26">
            <a:extLst>
              <a:ext uri="{FF2B5EF4-FFF2-40B4-BE49-F238E27FC236}">
                <a16:creationId xmlns:a16="http://schemas.microsoft.com/office/drawing/2014/main" id="{00000000-0008-0000-0200-0000C5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98" name="Rectangle 27">
            <a:extLst>
              <a:ext uri="{FF2B5EF4-FFF2-40B4-BE49-F238E27FC236}">
                <a16:creationId xmlns:a16="http://schemas.microsoft.com/office/drawing/2014/main" id="{00000000-0008-0000-0200-0000C6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154</xdr:row>
      <xdr:rowOff>0</xdr:rowOff>
    </xdr:from>
    <xdr:to>
      <xdr:col>10</xdr:col>
      <xdr:colOff>0</xdr:colOff>
      <xdr:row>156</xdr:row>
      <xdr:rowOff>0</xdr:rowOff>
    </xdr:to>
    <xdr:grpSp>
      <xdr:nvGrpSpPr>
        <xdr:cNvPr id="199" name="グループ化 3">
          <a:extLst>
            <a:ext uri="{FF2B5EF4-FFF2-40B4-BE49-F238E27FC236}">
              <a16:creationId xmlns:a16="http://schemas.microsoft.com/office/drawing/2014/main" id="{00000000-0008-0000-0200-0000C7000000}"/>
            </a:ext>
          </a:extLst>
        </xdr:cNvPr>
        <xdr:cNvGrpSpPr>
          <a:grpSpLocks/>
        </xdr:cNvGrpSpPr>
      </xdr:nvGrpSpPr>
      <xdr:grpSpPr bwMode="auto">
        <a:xfrm>
          <a:off x="6172200" y="35309175"/>
          <a:ext cx="857250" cy="409575"/>
          <a:chOff x="6029325" y="1019175"/>
          <a:chExt cx="857250" cy="409575"/>
        </a:xfrm>
      </xdr:grpSpPr>
      <xdr:sp macro="" textlink="">
        <xdr:nvSpPr>
          <xdr:cNvPr id="200" name="Rectangle 28">
            <a:extLst>
              <a:ext uri="{FF2B5EF4-FFF2-40B4-BE49-F238E27FC236}">
                <a16:creationId xmlns:a16="http://schemas.microsoft.com/office/drawing/2014/main" id="{00000000-0008-0000-0200-0000C8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01" name="Rectangle 29">
            <a:extLst>
              <a:ext uri="{FF2B5EF4-FFF2-40B4-BE49-F238E27FC236}">
                <a16:creationId xmlns:a16="http://schemas.microsoft.com/office/drawing/2014/main" id="{00000000-0008-0000-0200-0000C9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02" name="Rectangle 29">
            <a:extLst>
              <a:ext uri="{FF2B5EF4-FFF2-40B4-BE49-F238E27FC236}">
                <a16:creationId xmlns:a16="http://schemas.microsoft.com/office/drawing/2014/main" id="{00000000-0008-0000-0200-0000CA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184</xdr:row>
      <xdr:rowOff>0</xdr:rowOff>
    </xdr:from>
    <xdr:to>
      <xdr:col>8</xdr:col>
      <xdr:colOff>0</xdr:colOff>
      <xdr:row>186</xdr:row>
      <xdr:rowOff>0</xdr:rowOff>
    </xdr:to>
    <xdr:grpSp>
      <xdr:nvGrpSpPr>
        <xdr:cNvPr id="203" name="グループ化 4">
          <a:extLst>
            <a:ext uri="{FF2B5EF4-FFF2-40B4-BE49-F238E27FC236}">
              <a16:creationId xmlns:a16="http://schemas.microsoft.com/office/drawing/2014/main" id="{00000000-0008-0000-0200-0000CB000000}"/>
            </a:ext>
          </a:extLst>
        </xdr:cNvPr>
        <xdr:cNvGrpSpPr>
          <a:grpSpLocks/>
        </xdr:cNvGrpSpPr>
      </xdr:nvGrpSpPr>
      <xdr:grpSpPr bwMode="auto">
        <a:xfrm>
          <a:off x="4114800" y="42129075"/>
          <a:ext cx="1371600" cy="409575"/>
          <a:chOff x="3981450" y="1019175"/>
          <a:chExt cx="1428750" cy="409575"/>
        </a:xfrm>
      </xdr:grpSpPr>
      <xdr:sp macro="" textlink="">
        <xdr:nvSpPr>
          <xdr:cNvPr id="204" name="Rectangle 23">
            <a:extLst>
              <a:ext uri="{FF2B5EF4-FFF2-40B4-BE49-F238E27FC236}">
                <a16:creationId xmlns:a16="http://schemas.microsoft.com/office/drawing/2014/main" id="{00000000-0008-0000-0200-0000CC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05" name="Rectangle 24">
            <a:extLst>
              <a:ext uri="{FF2B5EF4-FFF2-40B4-BE49-F238E27FC236}">
                <a16:creationId xmlns:a16="http://schemas.microsoft.com/office/drawing/2014/main" id="{00000000-0008-0000-0200-0000CD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06" name="Rectangle 25">
            <a:extLst>
              <a:ext uri="{FF2B5EF4-FFF2-40B4-BE49-F238E27FC236}">
                <a16:creationId xmlns:a16="http://schemas.microsoft.com/office/drawing/2014/main" id="{00000000-0008-0000-0200-0000CE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07" name="Rectangle 26">
            <a:extLst>
              <a:ext uri="{FF2B5EF4-FFF2-40B4-BE49-F238E27FC236}">
                <a16:creationId xmlns:a16="http://schemas.microsoft.com/office/drawing/2014/main" id="{00000000-0008-0000-0200-0000CF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08" name="Rectangle 27">
            <a:extLst>
              <a:ext uri="{FF2B5EF4-FFF2-40B4-BE49-F238E27FC236}">
                <a16:creationId xmlns:a16="http://schemas.microsoft.com/office/drawing/2014/main" id="{00000000-0008-0000-0200-0000D0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184</xdr:row>
      <xdr:rowOff>0</xdr:rowOff>
    </xdr:from>
    <xdr:to>
      <xdr:col>10</xdr:col>
      <xdr:colOff>0</xdr:colOff>
      <xdr:row>186</xdr:row>
      <xdr:rowOff>0</xdr:rowOff>
    </xdr:to>
    <xdr:grpSp>
      <xdr:nvGrpSpPr>
        <xdr:cNvPr id="209" name="グループ化 3">
          <a:extLst>
            <a:ext uri="{FF2B5EF4-FFF2-40B4-BE49-F238E27FC236}">
              <a16:creationId xmlns:a16="http://schemas.microsoft.com/office/drawing/2014/main" id="{00000000-0008-0000-0200-0000D1000000}"/>
            </a:ext>
          </a:extLst>
        </xdr:cNvPr>
        <xdr:cNvGrpSpPr>
          <a:grpSpLocks/>
        </xdr:cNvGrpSpPr>
      </xdr:nvGrpSpPr>
      <xdr:grpSpPr bwMode="auto">
        <a:xfrm>
          <a:off x="6172200" y="42129075"/>
          <a:ext cx="857250" cy="409575"/>
          <a:chOff x="6029325" y="1019175"/>
          <a:chExt cx="857250" cy="409575"/>
        </a:xfrm>
      </xdr:grpSpPr>
      <xdr:sp macro="" textlink="">
        <xdr:nvSpPr>
          <xdr:cNvPr id="210" name="Rectangle 28">
            <a:extLst>
              <a:ext uri="{FF2B5EF4-FFF2-40B4-BE49-F238E27FC236}">
                <a16:creationId xmlns:a16="http://schemas.microsoft.com/office/drawing/2014/main" id="{00000000-0008-0000-0200-0000D2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11" name="Rectangle 29">
            <a:extLst>
              <a:ext uri="{FF2B5EF4-FFF2-40B4-BE49-F238E27FC236}">
                <a16:creationId xmlns:a16="http://schemas.microsoft.com/office/drawing/2014/main" id="{00000000-0008-0000-0200-0000D3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12" name="Rectangle 29">
            <a:extLst>
              <a:ext uri="{FF2B5EF4-FFF2-40B4-BE49-F238E27FC236}">
                <a16:creationId xmlns:a16="http://schemas.microsoft.com/office/drawing/2014/main" id="{00000000-0008-0000-0200-0000D4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xdr:row>
      <xdr:rowOff>0</xdr:rowOff>
    </xdr:from>
    <xdr:to>
      <xdr:col>8</xdr:col>
      <xdr:colOff>0</xdr:colOff>
      <xdr:row>6</xdr:row>
      <xdr:rowOff>0</xdr:rowOff>
    </xdr:to>
    <xdr:grpSp>
      <xdr:nvGrpSpPr>
        <xdr:cNvPr id="11380" name="グループ化 4">
          <a:extLst>
            <a:ext uri="{FF2B5EF4-FFF2-40B4-BE49-F238E27FC236}">
              <a16:creationId xmlns:a16="http://schemas.microsoft.com/office/drawing/2014/main" id="{00000000-0008-0000-0300-0000742C0000}"/>
            </a:ext>
          </a:extLst>
        </xdr:cNvPr>
        <xdr:cNvGrpSpPr>
          <a:grpSpLocks/>
        </xdr:cNvGrpSpPr>
      </xdr:nvGrpSpPr>
      <xdr:grpSpPr bwMode="auto">
        <a:xfrm>
          <a:off x="4114800" y="1209675"/>
          <a:ext cx="1371600" cy="409575"/>
          <a:chOff x="3981450" y="1019175"/>
          <a:chExt cx="1428750" cy="409575"/>
        </a:xfrm>
      </xdr:grpSpPr>
      <xdr:sp macro="" textlink="">
        <xdr:nvSpPr>
          <xdr:cNvPr id="11287" name="Rectangle 23">
            <a:extLst>
              <a:ext uri="{FF2B5EF4-FFF2-40B4-BE49-F238E27FC236}">
                <a16:creationId xmlns:a16="http://schemas.microsoft.com/office/drawing/2014/main" id="{00000000-0008-0000-0300-0000172C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8" name="Rectangle 24">
            <a:extLst>
              <a:ext uri="{FF2B5EF4-FFF2-40B4-BE49-F238E27FC236}">
                <a16:creationId xmlns:a16="http://schemas.microsoft.com/office/drawing/2014/main" id="{00000000-0008-0000-0300-0000182C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9" name="Rectangle 25">
            <a:extLst>
              <a:ext uri="{FF2B5EF4-FFF2-40B4-BE49-F238E27FC236}">
                <a16:creationId xmlns:a16="http://schemas.microsoft.com/office/drawing/2014/main" id="{00000000-0008-0000-0300-0000192C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0" name="Rectangle 26">
            <a:extLst>
              <a:ext uri="{FF2B5EF4-FFF2-40B4-BE49-F238E27FC236}">
                <a16:creationId xmlns:a16="http://schemas.microsoft.com/office/drawing/2014/main" id="{00000000-0008-0000-0300-00001A2C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1" name="Rectangle 27">
            <a:extLst>
              <a:ext uri="{FF2B5EF4-FFF2-40B4-BE49-F238E27FC236}">
                <a16:creationId xmlns:a16="http://schemas.microsoft.com/office/drawing/2014/main" id="{00000000-0008-0000-0300-00001B2C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4</xdr:row>
      <xdr:rowOff>0</xdr:rowOff>
    </xdr:from>
    <xdr:to>
      <xdr:col>10</xdr:col>
      <xdr:colOff>0</xdr:colOff>
      <xdr:row>6</xdr:row>
      <xdr:rowOff>0</xdr:rowOff>
    </xdr:to>
    <xdr:grpSp>
      <xdr:nvGrpSpPr>
        <xdr:cNvPr id="11381" name="グループ化 3">
          <a:extLst>
            <a:ext uri="{FF2B5EF4-FFF2-40B4-BE49-F238E27FC236}">
              <a16:creationId xmlns:a16="http://schemas.microsoft.com/office/drawing/2014/main" id="{00000000-0008-0000-0300-0000752C0000}"/>
            </a:ext>
          </a:extLst>
        </xdr:cNvPr>
        <xdr:cNvGrpSpPr>
          <a:grpSpLocks/>
        </xdr:cNvGrpSpPr>
      </xdr:nvGrpSpPr>
      <xdr:grpSpPr bwMode="auto">
        <a:xfrm>
          <a:off x="6172200" y="1209675"/>
          <a:ext cx="857250" cy="409575"/>
          <a:chOff x="6029325" y="1019175"/>
          <a:chExt cx="857250" cy="409575"/>
        </a:xfrm>
      </xdr:grpSpPr>
      <xdr:sp macro="" textlink="">
        <xdr:nvSpPr>
          <xdr:cNvPr id="11292" name="Rectangle 28">
            <a:extLst>
              <a:ext uri="{FF2B5EF4-FFF2-40B4-BE49-F238E27FC236}">
                <a16:creationId xmlns:a16="http://schemas.microsoft.com/office/drawing/2014/main" id="{00000000-0008-0000-0300-00001C2C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3" name="Rectangle 29">
            <a:extLst>
              <a:ext uri="{FF2B5EF4-FFF2-40B4-BE49-F238E27FC236}">
                <a16:creationId xmlns:a16="http://schemas.microsoft.com/office/drawing/2014/main" id="{00000000-0008-0000-0300-00001D2C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 name="Rectangle 29">
            <a:extLst>
              <a:ext uri="{FF2B5EF4-FFF2-40B4-BE49-F238E27FC236}">
                <a16:creationId xmlns:a16="http://schemas.microsoft.com/office/drawing/2014/main" id="{00000000-0008-0000-0300-00001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34</xdr:row>
      <xdr:rowOff>0</xdr:rowOff>
    </xdr:from>
    <xdr:to>
      <xdr:col>8</xdr:col>
      <xdr:colOff>0</xdr:colOff>
      <xdr:row>36</xdr:row>
      <xdr:rowOff>0</xdr:rowOff>
    </xdr:to>
    <xdr:grpSp>
      <xdr:nvGrpSpPr>
        <xdr:cNvPr id="23" name="グループ化 4">
          <a:extLst>
            <a:ext uri="{FF2B5EF4-FFF2-40B4-BE49-F238E27FC236}">
              <a16:creationId xmlns:a16="http://schemas.microsoft.com/office/drawing/2014/main" id="{00000000-0008-0000-0300-000017000000}"/>
            </a:ext>
          </a:extLst>
        </xdr:cNvPr>
        <xdr:cNvGrpSpPr>
          <a:grpSpLocks/>
        </xdr:cNvGrpSpPr>
      </xdr:nvGrpSpPr>
      <xdr:grpSpPr bwMode="auto">
        <a:xfrm>
          <a:off x="4114800" y="8029575"/>
          <a:ext cx="1371600" cy="409575"/>
          <a:chOff x="3981450" y="1019175"/>
          <a:chExt cx="1428750" cy="409575"/>
        </a:xfrm>
      </xdr:grpSpPr>
      <xdr:sp macro="" textlink="">
        <xdr:nvSpPr>
          <xdr:cNvPr id="24" name="Rectangle 23">
            <a:extLst>
              <a:ext uri="{FF2B5EF4-FFF2-40B4-BE49-F238E27FC236}">
                <a16:creationId xmlns:a16="http://schemas.microsoft.com/office/drawing/2014/main" id="{00000000-0008-0000-0300-000018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5" name="Rectangle 24">
            <a:extLst>
              <a:ext uri="{FF2B5EF4-FFF2-40B4-BE49-F238E27FC236}">
                <a16:creationId xmlns:a16="http://schemas.microsoft.com/office/drawing/2014/main" id="{00000000-0008-0000-0300-000019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6" name="Rectangle 25">
            <a:extLst>
              <a:ext uri="{FF2B5EF4-FFF2-40B4-BE49-F238E27FC236}">
                <a16:creationId xmlns:a16="http://schemas.microsoft.com/office/drawing/2014/main" id="{00000000-0008-0000-0300-00001A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7" name="Rectangle 26">
            <a:extLst>
              <a:ext uri="{FF2B5EF4-FFF2-40B4-BE49-F238E27FC236}">
                <a16:creationId xmlns:a16="http://schemas.microsoft.com/office/drawing/2014/main" id="{00000000-0008-0000-0300-00001B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8" name="Rectangle 27">
            <a:extLst>
              <a:ext uri="{FF2B5EF4-FFF2-40B4-BE49-F238E27FC236}">
                <a16:creationId xmlns:a16="http://schemas.microsoft.com/office/drawing/2014/main" id="{00000000-0008-0000-0300-00001C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34</xdr:row>
      <xdr:rowOff>0</xdr:rowOff>
    </xdr:from>
    <xdr:to>
      <xdr:col>10</xdr:col>
      <xdr:colOff>0</xdr:colOff>
      <xdr:row>36</xdr:row>
      <xdr:rowOff>0</xdr:rowOff>
    </xdr:to>
    <xdr:grpSp>
      <xdr:nvGrpSpPr>
        <xdr:cNvPr id="29" name="グループ化 3">
          <a:extLst>
            <a:ext uri="{FF2B5EF4-FFF2-40B4-BE49-F238E27FC236}">
              <a16:creationId xmlns:a16="http://schemas.microsoft.com/office/drawing/2014/main" id="{00000000-0008-0000-0300-00001D000000}"/>
            </a:ext>
          </a:extLst>
        </xdr:cNvPr>
        <xdr:cNvGrpSpPr>
          <a:grpSpLocks/>
        </xdr:cNvGrpSpPr>
      </xdr:nvGrpSpPr>
      <xdr:grpSpPr bwMode="auto">
        <a:xfrm>
          <a:off x="6172200" y="8029575"/>
          <a:ext cx="857250" cy="409575"/>
          <a:chOff x="6029325" y="1019175"/>
          <a:chExt cx="857250" cy="409575"/>
        </a:xfrm>
      </xdr:grpSpPr>
      <xdr:sp macro="" textlink="">
        <xdr:nvSpPr>
          <xdr:cNvPr id="30" name="Rectangle 28">
            <a:extLst>
              <a:ext uri="{FF2B5EF4-FFF2-40B4-BE49-F238E27FC236}">
                <a16:creationId xmlns:a16="http://schemas.microsoft.com/office/drawing/2014/main" id="{00000000-0008-0000-0300-00001E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1" name="Rectangle 29">
            <a:extLst>
              <a:ext uri="{FF2B5EF4-FFF2-40B4-BE49-F238E27FC236}">
                <a16:creationId xmlns:a16="http://schemas.microsoft.com/office/drawing/2014/main" id="{00000000-0008-0000-0300-00001F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2" name="Rectangle 29">
            <a:extLst>
              <a:ext uri="{FF2B5EF4-FFF2-40B4-BE49-F238E27FC236}">
                <a16:creationId xmlns:a16="http://schemas.microsoft.com/office/drawing/2014/main" id="{00000000-0008-0000-0300-00002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64</xdr:row>
      <xdr:rowOff>0</xdr:rowOff>
    </xdr:from>
    <xdr:to>
      <xdr:col>8</xdr:col>
      <xdr:colOff>0</xdr:colOff>
      <xdr:row>66</xdr:row>
      <xdr:rowOff>0</xdr:rowOff>
    </xdr:to>
    <xdr:grpSp>
      <xdr:nvGrpSpPr>
        <xdr:cNvPr id="33" name="グループ化 4">
          <a:extLst>
            <a:ext uri="{FF2B5EF4-FFF2-40B4-BE49-F238E27FC236}">
              <a16:creationId xmlns:a16="http://schemas.microsoft.com/office/drawing/2014/main" id="{00000000-0008-0000-0300-000021000000}"/>
            </a:ext>
          </a:extLst>
        </xdr:cNvPr>
        <xdr:cNvGrpSpPr>
          <a:grpSpLocks/>
        </xdr:cNvGrpSpPr>
      </xdr:nvGrpSpPr>
      <xdr:grpSpPr bwMode="auto">
        <a:xfrm>
          <a:off x="4114800" y="14849475"/>
          <a:ext cx="1371600" cy="409575"/>
          <a:chOff x="3981450" y="1019175"/>
          <a:chExt cx="1428750" cy="409575"/>
        </a:xfrm>
      </xdr:grpSpPr>
      <xdr:sp macro="" textlink="">
        <xdr:nvSpPr>
          <xdr:cNvPr id="34" name="Rectangle 23">
            <a:extLst>
              <a:ext uri="{FF2B5EF4-FFF2-40B4-BE49-F238E27FC236}">
                <a16:creationId xmlns:a16="http://schemas.microsoft.com/office/drawing/2014/main" id="{00000000-0008-0000-0300-000022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5" name="Rectangle 24">
            <a:extLst>
              <a:ext uri="{FF2B5EF4-FFF2-40B4-BE49-F238E27FC236}">
                <a16:creationId xmlns:a16="http://schemas.microsoft.com/office/drawing/2014/main" id="{00000000-0008-0000-0300-000023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6" name="Rectangle 25">
            <a:extLst>
              <a:ext uri="{FF2B5EF4-FFF2-40B4-BE49-F238E27FC236}">
                <a16:creationId xmlns:a16="http://schemas.microsoft.com/office/drawing/2014/main" id="{00000000-0008-0000-0300-000024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7" name="Rectangle 26">
            <a:extLst>
              <a:ext uri="{FF2B5EF4-FFF2-40B4-BE49-F238E27FC236}">
                <a16:creationId xmlns:a16="http://schemas.microsoft.com/office/drawing/2014/main" id="{00000000-0008-0000-0300-000025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8" name="Rectangle 27">
            <a:extLst>
              <a:ext uri="{FF2B5EF4-FFF2-40B4-BE49-F238E27FC236}">
                <a16:creationId xmlns:a16="http://schemas.microsoft.com/office/drawing/2014/main" id="{00000000-0008-0000-0300-000026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64</xdr:row>
      <xdr:rowOff>0</xdr:rowOff>
    </xdr:from>
    <xdr:to>
      <xdr:col>10</xdr:col>
      <xdr:colOff>0</xdr:colOff>
      <xdr:row>66</xdr:row>
      <xdr:rowOff>0</xdr:rowOff>
    </xdr:to>
    <xdr:grpSp>
      <xdr:nvGrpSpPr>
        <xdr:cNvPr id="39" name="グループ化 3">
          <a:extLst>
            <a:ext uri="{FF2B5EF4-FFF2-40B4-BE49-F238E27FC236}">
              <a16:creationId xmlns:a16="http://schemas.microsoft.com/office/drawing/2014/main" id="{00000000-0008-0000-0300-000027000000}"/>
            </a:ext>
          </a:extLst>
        </xdr:cNvPr>
        <xdr:cNvGrpSpPr>
          <a:grpSpLocks/>
        </xdr:cNvGrpSpPr>
      </xdr:nvGrpSpPr>
      <xdr:grpSpPr bwMode="auto">
        <a:xfrm>
          <a:off x="6172200" y="14849475"/>
          <a:ext cx="857250" cy="409575"/>
          <a:chOff x="6029325" y="1019175"/>
          <a:chExt cx="857250" cy="409575"/>
        </a:xfrm>
      </xdr:grpSpPr>
      <xdr:sp macro="" textlink="">
        <xdr:nvSpPr>
          <xdr:cNvPr id="40" name="Rectangle 28">
            <a:extLst>
              <a:ext uri="{FF2B5EF4-FFF2-40B4-BE49-F238E27FC236}">
                <a16:creationId xmlns:a16="http://schemas.microsoft.com/office/drawing/2014/main" id="{00000000-0008-0000-0300-000028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1" name="Rectangle 29">
            <a:extLst>
              <a:ext uri="{FF2B5EF4-FFF2-40B4-BE49-F238E27FC236}">
                <a16:creationId xmlns:a16="http://schemas.microsoft.com/office/drawing/2014/main" id="{00000000-0008-0000-0300-000029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2" name="Rectangle 29">
            <a:extLst>
              <a:ext uri="{FF2B5EF4-FFF2-40B4-BE49-F238E27FC236}">
                <a16:creationId xmlns:a16="http://schemas.microsoft.com/office/drawing/2014/main" id="{00000000-0008-0000-0300-00002A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94</xdr:row>
      <xdr:rowOff>0</xdr:rowOff>
    </xdr:from>
    <xdr:to>
      <xdr:col>8</xdr:col>
      <xdr:colOff>0</xdr:colOff>
      <xdr:row>96</xdr:row>
      <xdr:rowOff>0</xdr:rowOff>
    </xdr:to>
    <xdr:grpSp>
      <xdr:nvGrpSpPr>
        <xdr:cNvPr id="43" name="グループ化 4">
          <a:extLst>
            <a:ext uri="{FF2B5EF4-FFF2-40B4-BE49-F238E27FC236}">
              <a16:creationId xmlns:a16="http://schemas.microsoft.com/office/drawing/2014/main" id="{00000000-0008-0000-0300-00002B000000}"/>
            </a:ext>
          </a:extLst>
        </xdr:cNvPr>
        <xdr:cNvGrpSpPr>
          <a:grpSpLocks/>
        </xdr:cNvGrpSpPr>
      </xdr:nvGrpSpPr>
      <xdr:grpSpPr bwMode="auto">
        <a:xfrm>
          <a:off x="4114800" y="21669375"/>
          <a:ext cx="1371600" cy="409575"/>
          <a:chOff x="3981450" y="1019175"/>
          <a:chExt cx="1428750" cy="409575"/>
        </a:xfrm>
      </xdr:grpSpPr>
      <xdr:sp macro="" textlink="">
        <xdr:nvSpPr>
          <xdr:cNvPr id="44" name="Rectangle 23">
            <a:extLst>
              <a:ext uri="{FF2B5EF4-FFF2-40B4-BE49-F238E27FC236}">
                <a16:creationId xmlns:a16="http://schemas.microsoft.com/office/drawing/2014/main" id="{00000000-0008-0000-0300-00002C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5" name="Rectangle 24">
            <a:extLst>
              <a:ext uri="{FF2B5EF4-FFF2-40B4-BE49-F238E27FC236}">
                <a16:creationId xmlns:a16="http://schemas.microsoft.com/office/drawing/2014/main" id="{00000000-0008-0000-0300-00002D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6" name="Rectangle 25">
            <a:extLst>
              <a:ext uri="{FF2B5EF4-FFF2-40B4-BE49-F238E27FC236}">
                <a16:creationId xmlns:a16="http://schemas.microsoft.com/office/drawing/2014/main" id="{00000000-0008-0000-0300-00002E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7" name="Rectangle 26">
            <a:extLst>
              <a:ext uri="{FF2B5EF4-FFF2-40B4-BE49-F238E27FC236}">
                <a16:creationId xmlns:a16="http://schemas.microsoft.com/office/drawing/2014/main" id="{00000000-0008-0000-0300-00002F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8" name="Rectangle 27">
            <a:extLst>
              <a:ext uri="{FF2B5EF4-FFF2-40B4-BE49-F238E27FC236}">
                <a16:creationId xmlns:a16="http://schemas.microsoft.com/office/drawing/2014/main" id="{00000000-0008-0000-0300-000030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94</xdr:row>
      <xdr:rowOff>0</xdr:rowOff>
    </xdr:from>
    <xdr:to>
      <xdr:col>10</xdr:col>
      <xdr:colOff>0</xdr:colOff>
      <xdr:row>96</xdr:row>
      <xdr:rowOff>0</xdr:rowOff>
    </xdr:to>
    <xdr:grpSp>
      <xdr:nvGrpSpPr>
        <xdr:cNvPr id="49" name="グループ化 3">
          <a:extLst>
            <a:ext uri="{FF2B5EF4-FFF2-40B4-BE49-F238E27FC236}">
              <a16:creationId xmlns:a16="http://schemas.microsoft.com/office/drawing/2014/main" id="{00000000-0008-0000-0300-000031000000}"/>
            </a:ext>
          </a:extLst>
        </xdr:cNvPr>
        <xdr:cNvGrpSpPr>
          <a:grpSpLocks/>
        </xdr:cNvGrpSpPr>
      </xdr:nvGrpSpPr>
      <xdr:grpSpPr bwMode="auto">
        <a:xfrm>
          <a:off x="6172200" y="21669375"/>
          <a:ext cx="857250" cy="409575"/>
          <a:chOff x="6029325" y="1019175"/>
          <a:chExt cx="857250" cy="409575"/>
        </a:xfrm>
      </xdr:grpSpPr>
      <xdr:sp macro="" textlink="">
        <xdr:nvSpPr>
          <xdr:cNvPr id="50" name="Rectangle 28">
            <a:extLst>
              <a:ext uri="{FF2B5EF4-FFF2-40B4-BE49-F238E27FC236}">
                <a16:creationId xmlns:a16="http://schemas.microsoft.com/office/drawing/2014/main" id="{00000000-0008-0000-0300-000032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1" name="Rectangle 29">
            <a:extLst>
              <a:ext uri="{FF2B5EF4-FFF2-40B4-BE49-F238E27FC236}">
                <a16:creationId xmlns:a16="http://schemas.microsoft.com/office/drawing/2014/main" id="{00000000-0008-0000-0300-000033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2" name="Rectangle 29">
            <a:extLst>
              <a:ext uri="{FF2B5EF4-FFF2-40B4-BE49-F238E27FC236}">
                <a16:creationId xmlns:a16="http://schemas.microsoft.com/office/drawing/2014/main" id="{00000000-0008-0000-0300-000034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124</xdr:row>
      <xdr:rowOff>0</xdr:rowOff>
    </xdr:from>
    <xdr:to>
      <xdr:col>8</xdr:col>
      <xdr:colOff>0</xdr:colOff>
      <xdr:row>126</xdr:row>
      <xdr:rowOff>0</xdr:rowOff>
    </xdr:to>
    <xdr:grpSp>
      <xdr:nvGrpSpPr>
        <xdr:cNvPr id="53" name="グループ化 4">
          <a:extLst>
            <a:ext uri="{FF2B5EF4-FFF2-40B4-BE49-F238E27FC236}">
              <a16:creationId xmlns:a16="http://schemas.microsoft.com/office/drawing/2014/main" id="{00000000-0008-0000-0300-000035000000}"/>
            </a:ext>
          </a:extLst>
        </xdr:cNvPr>
        <xdr:cNvGrpSpPr>
          <a:grpSpLocks/>
        </xdr:cNvGrpSpPr>
      </xdr:nvGrpSpPr>
      <xdr:grpSpPr bwMode="auto">
        <a:xfrm>
          <a:off x="4114800" y="28489275"/>
          <a:ext cx="1371600" cy="409575"/>
          <a:chOff x="3981450" y="1019175"/>
          <a:chExt cx="1428750" cy="409575"/>
        </a:xfrm>
      </xdr:grpSpPr>
      <xdr:sp macro="" textlink="">
        <xdr:nvSpPr>
          <xdr:cNvPr id="54" name="Rectangle 23">
            <a:extLst>
              <a:ext uri="{FF2B5EF4-FFF2-40B4-BE49-F238E27FC236}">
                <a16:creationId xmlns:a16="http://schemas.microsoft.com/office/drawing/2014/main" id="{00000000-0008-0000-0300-000036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5" name="Rectangle 24">
            <a:extLst>
              <a:ext uri="{FF2B5EF4-FFF2-40B4-BE49-F238E27FC236}">
                <a16:creationId xmlns:a16="http://schemas.microsoft.com/office/drawing/2014/main" id="{00000000-0008-0000-0300-000037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6" name="Rectangle 25">
            <a:extLst>
              <a:ext uri="{FF2B5EF4-FFF2-40B4-BE49-F238E27FC236}">
                <a16:creationId xmlns:a16="http://schemas.microsoft.com/office/drawing/2014/main" id="{00000000-0008-0000-0300-000038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7" name="Rectangle 26">
            <a:extLst>
              <a:ext uri="{FF2B5EF4-FFF2-40B4-BE49-F238E27FC236}">
                <a16:creationId xmlns:a16="http://schemas.microsoft.com/office/drawing/2014/main" id="{00000000-0008-0000-0300-000039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8" name="Rectangle 27">
            <a:extLst>
              <a:ext uri="{FF2B5EF4-FFF2-40B4-BE49-F238E27FC236}">
                <a16:creationId xmlns:a16="http://schemas.microsoft.com/office/drawing/2014/main" id="{00000000-0008-0000-0300-00003A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124</xdr:row>
      <xdr:rowOff>0</xdr:rowOff>
    </xdr:from>
    <xdr:to>
      <xdr:col>10</xdr:col>
      <xdr:colOff>0</xdr:colOff>
      <xdr:row>126</xdr:row>
      <xdr:rowOff>0</xdr:rowOff>
    </xdr:to>
    <xdr:grpSp>
      <xdr:nvGrpSpPr>
        <xdr:cNvPr id="59" name="グループ化 3">
          <a:extLst>
            <a:ext uri="{FF2B5EF4-FFF2-40B4-BE49-F238E27FC236}">
              <a16:creationId xmlns:a16="http://schemas.microsoft.com/office/drawing/2014/main" id="{00000000-0008-0000-0300-00003B000000}"/>
            </a:ext>
          </a:extLst>
        </xdr:cNvPr>
        <xdr:cNvGrpSpPr>
          <a:grpSpLocks/>
        </xdr:cNvGrpSpPr>
      </xdr:nvGrpSpPr>
      <xdr:grpSpPr bwMode="auto">
        <a:xfrm>
          <a:off x="6172200" y="28489275"/>
          <a:ext cx="857250" cy="409575"/>
          <a:chOff x="6029325" y="1019175"/>
          <a:chExt cx="857250" cy="409575"/>
        </a:xfrm>
      </xdr:grpSpPr>
      <xdr:sp macro="" textlink="">
        <xdr:nvSpPr>
          <xdr:cNvPr id="60" name="Rectangle 28">
            <a:extLst>
              <a:ext uri="{FF2B5EF4-FFF2-40B4-BE49-F238E27FC236}">
                <a16:creationId xmlns:a16="http://schemas.microsoft.com/office/drawing/2014/main" id="{00000000-0008-0000-0300-00003C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1" name="Rectangle 29">
            <a:extLst>
              <a:ext uri="{FF2B5EF4-FFF2-40B4-BE49-F238E27FC236}">
                <a16:creationId xmlns:a16="http://schemas.microsoft.com/office/drawing/2014/main" id="{00000000-0008-0000-0300-00003D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2" name="Rectangle 29">
            <a:extLst>
              <a:ext uri="{FF2B5EF4-FFF2-40B4-BE49-F238E27FC236}">
                <a16:creationId xmlns:a16="http://schemas.microsoft.com/office/drawing/2014/main" id="{00000000-0008-0000-0300-00003E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154</xdr:row>
      <xdr:rowOff>0</xdr:rowOff>
    </xdr:from>
    <xdr:to>
      <xdr:col>8</xdr:col>
      <xdr:colOff>0</xdr:colOff>
      <xdr:row>156</xdr:row>
      <xdr:rowOff>0</xdr:rowOff>
    </xdr:to>
    <xdr:grpSp>
      <xdr:nvGrpSpPr>
        <xdr:cNvPr id="63" name="グループ化 4">
          <a:extLst>
            <a:ext uri="{FF2B5EF4-FFF2-40B4-BE49-F238E27FC236}">
              <a16:creationId xmlns:a16="http://schemas.microsoft.com/office/drawing/2014/main" id="{00000000-0008-0000-0300-00003F000000}"/>
            </a:ext>
          </a:extLst>
        </xdr:cNvPr>
        <xdr:cNvGrpSpPr>
          <a:grpSpLocks/>
        </xdr:cNvGrpSpPr>
      </xdr:nvGrpSpPr>
      <xdr:grpSpPr bwMode="auto">
        <a:xfrm>
          <a:off x="4114800" y="35309175"/>
          <a:ext cx="1371600" cy="409575"/>
          <a:chOff x="3981450" y="1019175"/>
          <a:chExt cx="1428750" cy="409575"/>
        </a:xfrm>
      </xdr:grpSpPr>
      <xdr:sp macro="" textlink="">
        <xdr:nvSpPr>
          <xdr:cNvPr id="64" name="Rectangle 23">
            <a:extLst>
              <a:ext uri="{FF2B5EF4-FFF2-40B4-BE49-F238E27FC236}">
                <a16:creationId xmlns:a16="http://schemas.microsoft.com/office/drawing/2014/main" id="{00000000-0008-0000-0300-000040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5" name="Rectangle 24">
            <a:extLst>
              <a:ext uri="{FF2B5EF4-FFF2-40B4-BE49-F238E27FC236}">
                <a16:creationId xmlns:a16="http://schemas.microsoft.com/office/drawing/2014/main" id="{00000000-0008-0000-0300-000041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6" name="Rectangle 25">
            <a:extLst>
              <a:ext uri="{FF2B5EF4-FFF2-40B4-BE49-F238E27FC236}">
                <a16:creationId xmlns:a16="http://schemas.microsoft.com/office/drawing/2014/main" id="{00000000-0008-0000-0300-000042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7" name="Rectangle 26">
            <a:extLst>
              <a:ext uri="{FF2B5EF4-FFF2-40B4-BE49-F238E27FC236}">
                <a16:creationId xmlns:a16="http://schemas.microsoft.com/office/drawing/2014/main" id="{00000000-0008-0000-0300-000043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8" name="Rectangle 27">
            <a:extLst>
              <a:ext uri="{FF2B5EF4-FFF2-40B4-BE49-F238E27FC236}">
                <a16:creationId xmlns:a16="http://schemas.microsoft.com/office/drawing/2014/main" id="{00000000-0008-0000-0300-000044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154</xdr:row>
      <xdr:rowOff>0</xdr:rowOff>
    </xdr:from>
    <xdr:to>
      <xdr:col>10</xdr:col>
      <xdr:colOff>0</xdr:colOff>
      <xdr:row>156</xdr:row>
      <xdr:rowOff>0</xdr:rowOff>
    </xdr:to>
    <xdr:grpSp>
      <xdr:nvGrpSpPr>
        <xdr:cNvPr id="69" name="グループ化 3">
          <a:extLst>
            <a:ext uri="{FF2B5EF4-FFF2-40B4-BE49-F238E27FC236}">
              <a16:creationId xmlns:a16="http://schemas.microsoft.com/office/drawing/2014/main" id="{00000000-0008-0000-0300-000045000000}"/>
            </a:ext>
          </a:extLst>
        </xdr:cNvPr>
        <xdr:cNvGrpSpPr>
          <a:grpSpLocks/>
        </xdr:cNvGrpSpPr>
      </xdr:nvGrpSpPr>
      <xdr:grpSpPr bwMode="auto">
        <a:xfrm>
          <a:off x="6172200" y="35309175"/>
          <a:ext cx="857250" cy="409575"/>
          <a:chOff x="6029325" y="1019175"/>
          <a:chExt cx="857250" cy="409575"/>
        </a:xfrm>
      </xdr:grpSpPr>
      <xdr:sp macro="" textlink="">
        <xdr:nvSpPr>
          <xdr:cNvPr id="70" name="Rectangle 28">
            <a:extLst>
              <a:ext uri="{FF2B5EF4-FFF2-40B4-BE49-F238E27FC236}">
                <a16:creationId xmlns:a16="http://schemas.microsoft.com/office/drawing/2014/main" id="{00000000-0008-0000-0300-000046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71" name="Rectangle 29">
            <a:extLst>
              <a:ext uri="{FF2B5EF4-FFF2-40B4-BE49-F238E27FC236}">
                <a16:creationId xmlns:a16="http://schemas.microsoft.com/office/drawing/2014/main" id="{00000000-0008-0000-0300-000047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72" name="Rectangle 29">
            <a:extLst>
              <a:ext uri="{FF2B5EF4-FFF2-40B4-BE49-F238E27FC236}">
                <a16:creationId xmlns:a16="http://schemas.microsoft.com/office/drawing/2014/main" id="{00000000-0008-0000-0300-000048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184</xdr:row>
      <xdr:rowOff>0</xdr:rowOff>
    </xdr:from>
    <xdr:to>
      <xdr:col>8</xdr:col>
      <xdr:colOff>0</xdr:colOff>
      <xdr:row>186</xdr:row>
      <xdr:rowOff>0</xdr:rowOff>
    </xdr:to>
    <xdr:grpSp>
      <xdr:nvGrpSpPr>
        <xdr:cNvPr id="73" name="グループ化 4">
          <a:extLst>
            <a:ext uri="{FF2B5EF4-FFF2-40B4-BE49-F238E27FC236}">
              <a16:creationId xmlns:a16="http://schemas.microsoft.com/office/drawing/2014/main" id="{00000000-0008-0000-0300-000049000000}"/>
            </a:ext>
          </a:extLst>
        </xdr:cNvPr>
        <xdr:cNvGrpSpPr>
          <a:grpSpLocks/>
        </xdr:cNvGrpSpPr>
      </xdr:nvGrpSpPr>
      <xdr:grpSpPr bwMode="auto">
        <a:xfrm>
          <a:off x="4114800" y="42129075"/>
          <a:ext cx="1371600" cy="409575"/>
          <a:chOff x="3981450" y="1019175"/>
          <a:chExt cx="1428750" cy="409575"/>
        </a:xfrm>
      </xdr:grpSpPr>
      <xdr:sp macro="" textlink="">
        <xdr:nvSpPr>
          <xdr:cNvPr id="74" name="Rectangle 23">
            <a:extLst>
              <a:ext uri="{FF2B5EF4-FFF2-40B4-BE49-F238E27FC236}">
                <a16:creationId xmlns:a16="http://schemas.microsoft.com/office/drawing/2014/main" id="{00000000-0008-0000-0300-00004A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75" name="Rectangle 24">
            <a:extLst>
              <a:ext uri="{FF2B5EF4-FFF2-40B4-BE49-F238E27FC236}">
                <a16:creationId xmlns:a16="http://schemas.microsoft.com/office/drawing/2014/main" id="{00000000-0008-0000-0300-00004B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76" name="Rectangle 25">
            <a:extLst>
              <a:ext uri="{FF2B5EF4-FFF2-40B4-BE49-F238E27FC236}">
                <a16:creationId xmlns:a16="http://schemas.microsoft.com/office/drawing/2014/main" id="{00000000-0008-0000-0300-00004C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77" name="Rectangle 26">
            <a:extLst>
              <a:ext uri="{FF2B5EF4-FFF2-40B4-BE49-F238E27FC236}">
                <a16:creationId xmlns:a16="http://schemas.microsoft.com/office/drawing/2014/main" id="{00000000-0008-0000-0300-00004D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78" name="Rectangle 27">
            <a:extLst>
              <a:ext uri="{FF2B5EF4-FFF2-40B4-BE49-F238E27FC236}">
                <a16:creationId xmlns:a16="http://schemas.microsoft.com/office/drawing/2014/main" id="{00000000-0008-0000-0300-00004E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184</xdr:row>
      <xdr:rowOff>0</xdr:rowOff>
    </xdr:from>
    <xdr:to>
      <xdr:col>10</xdr:col>
      <xdr:colOff>0</xdr:colOff>
      <xdr:row>186</xdr:row>
      <xdr:rowOff>0</xdr:rowOff>
    </xdr:to>
    <xdr:grpSp>
      <xdr:nvGrpSpPr>
        <xdr:cNvPr id="79" name="グループ化 3">
          <a:extLst>
            <a:ext uri="{FF2B5EF4-FFF2-40B4-BE49-F238E27FC236}">
              <a16:creationId xmlns:a16="http://schemas.microsoft.com/office/drawing/2014/main" id="{00000000-0008-0000-0300-00004F000000}"/>
            </a:ext>
          </a:extLst>
        </xdr:cNvPr>
        <xdr:cNvGrpSpPr>
          <a:grpSpLocks/>
        </xdr:cNvGrpSpPr>
      </xdr:nvGrpSpPr>
      <xdr:grpSpPr bwMode="auto">
        <a:xfrm>
          <a:off x="6172200" y="42129075"/>
          <a:ext cx="857250" cy="409575"/>
          <a:chOff x="6029325" y="1019175"/>
          <a:chExt cx="857250" cy="409575"/>
        </a:xfrm>
      </xdr:grpSpPr>
      <xdr:sp macro="" textlink="">
        <xdr:nvSpPr>
          <xdr:cNvPr id="80" name="Rectangle 28">
            <a:extLst>
              <a:ext uri="{FF2B5EF4-FFF2-40B4-BE49-F238E27FC236}">
                <a16:creationId xmlns:a16="http://schemas.microsoft.com/office/drawing/2014/main" id="{00000000-0008-0000-0300-000050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81" name="Rectangle 29">
            <a:extLst>
              <a:ext uri="{FF2B5EF4-FFF2-40B4-BE49-F238E27FC236}">
                <a16:creationId xmlns:a16="http://schemas.microsoft.com/office/drawing/2014/main" id="{00000000-0008-0000-0300-000051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82" name="Rectangle 29">
            <a:extLst>
              <a:ext uri="{FF2B5EF4-FFF2-40B4-BE49-F238E27FC236}">
                <a16:creationId xmlns:a16="http://schemas.microsoft.com/office/drawing/2014/main" id="{00000000-0008-0000-0300-000052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xdr:row>
      <xdr:rowOff>0</xdr:rowOff>
    </xdr:from>
    <xdr:to>
      <xdr:col>8</xdr:col>
      <xdr:colOff>0</xdr:colOff>
      <xdr:row>6</xdr:row>
      <xdr:rowOff>0</xdr:rowOff>
    </xdr:to>
    <xdr:grpSp>
      <xdr:nvGrpSpPr>
        <xdr:cNvPr id="12433" name="グループ化 4">
          <a:extLst>
            <a:ext uri="{FF2B5EF4-FFF2-40B4-BE49-F238E27FC236}">
              <a16:creationId xmlns:a16="http://schemas.microsoft.com/office/drawing/2014/main" id="{00000000-0008-0000-0400-000091300000}"/>
            </a:ext>
          </a:extLst>
        </xdr:cNvPr>
        <xdr:cNvGrpSpPr>
          <a:grpSpLocks/>
        </xdr:cNvGrpSpPr>
      </xdr:nvGrpSpPr>
      <xdr:grpSpPr bwMode="auto">
        <a:xfrm>
          <a:off x="4114800" y="1209675"/>
          <a:ext cx="1371600" cy="409575"/>
          <a:chOff x="3981450" y="1019175"/>
          <a:chExt cx="1428750" cy="409575"/>
        </a:xfrm>
      </xdr:grpSpPr>
      <xdr:sp macro="" textlink="">
        <xdr:nvSpPr>
          <xdr:cNvPr id="11287" name="Rectangle 23">
            <a:extLst>
              <a:ext uri="{FF2B5EF4-FFF2-40B4-BE49-F238E27FC236}">
                <a16:creationId xmlns:a16="http://schemas.microsoft.com/office/drawing/2014/main" id="{00000000-0008-0000-0400-0000172C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8" name="Rectangle 24">
            <a:extLst>
              <a:ext uri="{FF2B5EF4-FFF2-40B4-BE49-F238E27FC236}">
                <a16:creationId xmlns:a16="http://schemas.microsoft.com/office/drawing/2014/main" id="{00000000-0008-0000-0400-0000182C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9" name="Rectangle 25">
            <a:extLst>
              <a:ext uri="{FF2B5EF4-FFF2-40B4-BE49-F238E27FC236}">
                <a16:creationId xmlns:a16="http://schemas.microsoft.com/office/drawing/2014/main" id="{00000000-0008-0000-0400-0000192C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0" name="Rectangle 26">
            <a:extLst>
              <a:ext uri="{FF2B5EF4-FFF2-40B4-BE49-F238E27FC236}">
                <a16:creationId xmlns:a16="http://schemas.microsoft.com/office/drawing/2014/main" id="{00000000-0008-0000-0400-00001A2C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1" name="Rectangle 27">
            <a:extLst>
              <a:ext uri="{FF2B5EF4-FFF2-40B4-BE49-F238E27FC236}">
                <a16:creationId xmlns:a16="http://schemas.microsoft.com/office/drawing/2014/main" id="{00000000-0008-0000-0400-00001B2C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4</xdr:row>
      <xdr:rowOff>0</xdr:rowOff>
    </xdr:from>
    <xdr:to>
      <xdr:col>10</xdr:col>
      <xdr:colOff>0</xdr:colOff>
      <xdr:row>6</xdr:row>
      <xdr:rowOff>0</xdr:rowOff>
    </xdr:to>
    <xdr:grpSp>
      <xdr:nvGrpSpPr>
        <xdr:cNvPr id="12439" name="グループ化 3">
          <a:extLst>
            <a:ext uri="{FF2B5EF4-FFF2-40B4-BE49-F238E27FC236}">
              <a16:creationId xmlns:a16="http://schemas.microsoft.com/office/drawing/2014/main" id="{00000000-0008-0000-0400-000097300000}"/>
            </a:ext>
          </a:extLst>
        </xdr:cNvPr>
        <xdr:cNvGrpSpPr>
          <a:grpSpLocks/>
        </xdr:cNvGrpSpPr>
      </xdr:nvGrpSpPr>
      <xdr:grpSpPr bwMode="auto">
        <a:xfrm>
          <a:off x="6172200" y="1209675"/>
          <a:ext cx="857250" cy="409575"/>
          <a:chOff x="6029325" y="1019175"/>
          <a:chExt cx="857250" cy="409575"/>
        </a:xfrm>
      </xdr:grpSpPr>
      <xdr:sp macro="" textlink="">
        <xdr:nvSpPr>
          <xdr:cNvPr id="11292" name="Rectangle 28">
            <a:extLst>
              <a:ext uri="{FF2B5EF4-FFF2-40B4-BE49-F238E27FC236}">
                <a16:creationId xmlns:a16="http://schemas.microsoft.com/office/drawing/2014/main" id="{00000000-0008-0000-0400-00001C2C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3" name="Rectangle 29">
            <a:extLst>
              <a:ext uri="{FF2B5EF4-FFF2-40B4-BE49-F238E27FC236}">
                <a16:creationId xmlns:a16="http://schemas.microsoft.com/office/drawing/2014/main" id="{00000000-0008-0000-0400-00001D2C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 name="Rectangle 29">
            <a:extLst>
              <a:ext uri="{FF2B5EF4-FFF2-40B4-BE49-F238E27FC236}">
                <a16:creationId xmlns:a16="http://schemas.microsoft.com/office/drawing/2014/main" id="{00000000-0008-0000-0400-00001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34</xdr:row>
      <xdr:rowOff>0</xdr:rowOff>
    </xdr:from>
    <xdr:to>
      <xdr:col>8</xdr:col>
      <xdr:colOff>0</xdr:colOff>
      <xdr:row>36</xdr:row>
      <xdr:rowOff>0</xdr:rowOff>
    </xdr:to>
    <xdr:grpSp>
      <xdr:nvGrpSpPr>
        <xdr:cNvPr id="12" name="グループ化 4">
          <a:extLst>
            <a:ext uri="{FF2B5EF4-FFF2-40B4-BE49-F238E27FC236}">
              <a16:creationId xmlns:a16="http://schemas.microsoft.com/office/drawing/2014/main" id="{00000000-0008-0000-0400-00000C000000}"/>
            </a:ext>
          </a:extLst>
        </xdr:cNvPr>
        <xdr:cNvGrpSpPr>
          <a:grpSpLocks/>
        </xdr:cNvGrpSpPr>
      </xdr:nvGrpSpPr>
      <xdr:grpSpPr bwMode="auto">
        <a:xfrm>
          <a:off x="4114800" y="8029575"/>
          <a:ext cx="1371600" cy="409575"/>
          <a:chOff x="3981450" y="1019175"/>
          <a:chExt cx="1428750" cy="409575"/>
        </a:xfrm>
      </xdr:grpSpPr>
      <xdr:sp macro="" textlink="">
        <xdr:nvSpPr>
          <xdr:cNvPr id="13" name="Rectangle 23">
            <a:extLst>
              <a:ext uri="{FF2B5EF4-FFF2-40B4-BE49-F238E27FC236}">
                <a16:creationId xmlns:a16="http://schemas.microsoft.com/office/drawing/2014/main" id="{00000000-0008-0000-0400-00000D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4" name="Rectangle 24">
            <a:extLst>
              <a:ext uri="{FF2B5EF4-FFF2-40B4-BE49-F238E27FC236}">
                <a16:creationId xmlns:a16="http://schemas.microsoft.com/office/drawing/2014/main" id="{00000000-0008-0000-0400-00000E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5" name="Rectangle 25">
            <a:extLst>
              <a:ext uri="{FF2B5EF4-FFF2-40B4-BE49-F238E27FC236}">
                <a16:creationId xmlns:a16="http://schemas.microsoft.com/office/drawing/2014/main" id="{00000000-0008-0000-0400-00000F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7" name="Rectangle 26">
            <a:extLst>
              <a:ext uri="{FF2B5EF4-FFF2-40B4-BE49-F238E27FC236}">
                <a16:creationId xmlns:a16="http://schemas.microsoft.com/office/drawing/2014/main" id="{00000000-0008-0000-0400-000011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8" name="Rectangle 27">
            <a:extLst>
              <a:ext uri="{FF2B5EF4-FFF2-40B4-BE49-F238E27FC236}">
                <a16:creationId xmlns:a16="http://schemas.microsoft.com/office/drawing/2014/main" id="{00000000-0008-0000-0400-000012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34</xdr:row>
      <xdr:rowOff>0</xdr:rowOff>
    </xdr:from>
    <xdr:to>
      <xdr:col>10</xdr:col>
      <xdr:colOff>0</xdr:colOff>
      <xdr:row>36</xdr:row>
      <xdr:rowOff>0</xdr:rowOff>
    </xdr:to>
    <xdr:grpSp>
      <xdr:nvGrpSpPr>
        <xdr:cNvPr id="19" name="グループ化 3">
          <a:extLst>
            <a:ext uri="{FF2B5EF4-FFF2-40B4-BE49-F238E27FC236}">
              <a16:creationId xmlns:a16="http://schemas.microsoft.com/office/drawing/2014/main" id="{00000000-0008-0000-0400-000013000000}"/>
            </a:ext>
          </a:extLst>
        </xdr:cNvPr>
        <xdr:cNvGrpSpPr>
          <a:grpSpLocks/>
        </xdr:cNvGrpSpPr>
      </xdr:nvGrpSpPr>
      <xdr:grpSpPr bwMode="auto">
        <a:xfrm>
          <a:off x="6172200" y="8029575"/>
          <a:ext cx="857250" cy="409575"/>
          <a:chOff x="6029325" y="1019175"/>
          <a:chExt cx="857250" cy="409575"/>
        </a:xfrm>
      </xdr:grpSpPr>
      <xdr:sp macro="" textlink="">
        <xdr:nvSpPr>
          <xdr:cNvPr id="20" name="Rectangle 28">
            <a:extLst>
              <a:ext uri="{FF2B5EF4-FFF2-40B4-BE49-F238E27FC236}">
                <a16:creationId xmlns:a16="http://schemas.microsoft.com/office/drawing/2014/main" id="{00000000-0008-0000-0400-000014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1" name="Rectangle 29">
            <a:extLst>
              <a:ext uri="{FF2B5EF4-FFF2-40B4-BE49-F238E27FC236}">
                <a16:creationId xmlns:a16="http://schemas.microsoft.com/office/drawing/2014/main" id="{00000000-0008-0000-0400-000015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2" name="Rectangle 29">
            <a:extLst>
              <a:ext uri="{FF2B5EF4-FFF2-40B4-BE49-F238E27FC236}">
                <a16:creationId xmlns:a16="http://schemas.microsoft.com/office/drawing/2014/main" id="{00000000-0008-0000-0400-000016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64</xdr:row>
      <xdr:rowOff>0</xdr:rowOff>
    </xdr:from>
    <xdr:to>
      <xdr:col>8</xdr:col>
      <xdr:colOff>0</xdr:colOff>
      <xdr:row>66</xdr:row>
      <xdr:rowOff>0</xdr:rowOff>
    </xdr:to>
    <xdr:grpSp>
      <xdr:nvGrpSpPr>
        <xdr:cNvPr id="23" name="グループ化 4">
          <a:extLst>
            <a:ext uri="{FF2B5EF4-FFF2-40B4-BE49-F238E27FC236}">
              <a16:creationId xmlns:a16="http://schemas.microsoft.com/office/drawing/2014/main" id="{00000000-0008-0000-0400-000017000000}"/>
            </a:ext>
          </a:extLst>
        </xdr:cNvPr>
        <xdr:cNvGrpSpPr>
          <a:grpSpLocks/>
        </xdr:cNvGrpSpPr>
      </xdr:nvGrpSpPr>
      <xdr:grpSpPr bwMode="auto">
        <a:xfrm>
          <a:off x="4114800" y="14849475"/>
          <a:ext cx="1371600" cy="409575"/>
          <a:chOff x="3981450" y="1019175"/>
          <a:chExt cx="1428750" cy="409575"/>
        </a:xfrm>
      </xdr:grpSpPr>
      <xdr:sp macro="" textlink="">
        <xdr:nvSpPr>
          <xdr:cNvPr id="24" name="Rectangle 23">
            <a:extLst>
              <a:ext uri="{FF2B5EF4-FFF2-40B4-BE49-F238E27FC236}">
                <a16:creationId xmlns:a16="http://schemas.microsoft.com/office/drawing/2014/main" id="{00000000-0008-0000-0400-000018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5" name="Rectangle 24">
            <a:extLst>
              <a:ext uri="{FF2B5EF4-FFF2-40B4-BE49-F238E27FC236}">
                <a16:creationId xmlns:a16="http://schemas.microsoft.com/office/drawing/2014/main" id="{00000000-0008-0000-0400-000019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6" name="Rectangle 25">
            <a:extLst>
              <a:ext uri="{FF2B5EF4-FFF2-40B4-BE49-F238E27FC236}">
                <a16:creationId xmlns:a16="http://schemas.microsoft.com/office/drawing/2014/main" id="{00000000-0008-0000-0400-00001A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7" name="Rectangle 26">
            <a:extLst>
              <a:ext uri="{FF2B5EF4-FFF2-40B4-BE49-F238E27FC236}">
                <a16:creationId xmlns:a16="http://schemas.microsoft.com/office/drawing/2014/main" id="{00000000-0008-0000-0400-00001B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8" name="Rectangle 27">
            <a:extLst>
              <a:ext uri="{FF2B5EF4-FFF2-40B4-BE49-F238E27FC236}">
                <a16:creationId xmlns:a16="http://schemas.microsoft.com/office/drawing/2014/main" id="{00000000-0008-0000-0400-00001C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64</xdr:row>
      <xdr:rowOff>0</xdr:rowOff>
    </xdr:from>
    <xdr:to>
      <xdr:col>10</xdr:col>
      <xdr:colOff>0</xdr:colOff>
      <xdr:row>66</xdr:row>
      <xdr:rowOff>0</xdr:rowOff>
    </xdr:to>
    <xdr:grpSp>
      <xdr:nvGrpSpPr>
        <xdr:cNvPr id="29" name="グループ化 3">
          <a:extLst>
            <a:ext uri="{FF2B5EF4-FFF2-40B4-BE49-F238E27FC236}">
              <a16:creationId xmlns:a16="http://schemas.microsoft.com/office/drawing/2014/main" id="{00000000-0008-0000-0400-00001D000000}"/>
            </a:ext>
          </a:extLst>
        </xdr:cNvPr>
        <xdr:cNvGrpSpPr>
          <a:grpSpLocks/>
        </xdr:cNvGrpSpPr>
      </xdr:nvGrpSpPr>
      <xdr:grpSpPr bwMode="auto">
        <a:xfrm>
          <a:off x="6172200" y="14849475"/>
          <a:ext cx="857250" cy="409575"/>
          <a:chOff x="6029325" y="1019175"/>
          <a:chExt cx="857250" cy="409575"/>
        </a:xfrm>
      </xdr:grpSpPr>
      <xdr:sp macro="" textlink="">
        <xdr:nvSpPr>
          <xdr:cNvPr id="30" name="Rectangle 28">
            <a:extLst>
              <a:ext uri="{FF2B5EF4-FFF2-40B4-BE49-F238E27FC236}">
                <a16:creationId xmlns:a16="http://schemas.microsoft.com/office/drawing/2014/main" id="{00000000-0008-0000-0400-00001E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1" name="Rectangle 29">
            <a:extLst>
              <a:ext uri="{FF2B5EF4-FFF2-40B4-BE49-F238E27FC236}">
                <a16:creationId xmlns:a16="http://schemas.microsoft.com/office/drawing/2014/main" id="{00000000-0008-0000-0400-00001F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2" name="Rectangle 29">
            <a:extLst>
              <a:ext uri="{FF2B5EF4-FFF2-40B4-BE49-F238E27FC236}">
                <a16:creationId xmlns:a16="http://schemas.microsoft.com/office/drawing/2014/main" id="{00000000-0008-0000-0400-00002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94</xdr:row>
      <xdr:rowOff>0</xdr:rowOff>
    </xdr:from>
    <xdr:to>
      <xdr:col>8</xdr:col>
      <xdr:colOff>0</xdr:colOff>
      <xdr:row>96</xdr:row>
      <xdr:rowOff>0</xdr:rowOff>
    </xdr:to>
    <xdr:grpSp>
      <xdr:nvGrpSpPr>
        <xdr:cNvPr id="33" name="グループ化 4">
          <a:extLst>
            <a:ext uri="{FF2B5EF4-FFF2-40B4-BE49-F238E27FC236}">
              <a16:creationId xmlns:a16="http://schemas.microsoft.com/office/drawing/2014/main" id="{00000000-0008-0000-0400-000021000000}"/>
            </a:ext>
          </a:extLst>
        </xdr:cNvPr>
        <xdr:cNvGrpSpPr>
          <a:grpSpLocks/>
        </xdr:cNvGrpSpPr>
      </xdr:nvGrpSpPr>
      <xdr:grpSpPr bwMode="auto">
        <a:xfrm>
          <a:off x="4114800" y="21669375"/>
          <a:ext cx="1371600" cy="409575"/>
          <a:chOff x="3981450" y="1019175"/>
          <a:chExt cx="1428750" cy="409575"/>
        </a:xfrm>
      </xdr:grpSpPr>
      <xdr:sp macro="" textlink="">
        <xdr:nvSpPr>
          <xdr:cNvPr id="34" name="Rectangle 23">
            <a:extLst>
              <a:ext uri="{FF2B5EF4-FFF2-40B4-BE49-F238E27FC236}">
                <a16:creationId xmlns:a16="http://schemas.microsoft.com/office/drawing/2014/main" id="{00000000-0008-0000-0400-000022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5" name="Rectangle 24">
            <a:extLst>
              <a:ext uri="{FF2B5EF4-FFF2-40B4-BE49-F238E27FC236}">
                <a16:creationId xmlns:a16="http://schemas.microsoft.com/office/drawing/2014/main" id="{00000000-0008-0000-0400-000023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6" name="Rectangle 25">
            <a:extLst>
              <a:ext uri="{FF2B5EF4-FFF2-40B4-BE49-F238E27FC236}">
                <a16:creationId xmlns:a16="http://schemas.microsoft.com/office/drawing/2014/main" id="{00000000-0008-0000-0400-000024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7" name="Rectangle 26">
            <a:extLst>
              <a:ext uri="{FF2B5EF4-FFF2-40B4-BE49-F238E27FC236}">
                <a16:creationId xmlns:a16="http://schemas.microsoft.com/office/drawing/2014/main" id="{00000000-0008-0000-0400-000025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38" name="Rectangle 27">
            <a:extLst>
              <a:ext uri="{FF2B5EF4-FFF2-40B4-BE49-F238E27FC236}">
                <a16:creationId xmlns:a16="http://schemas.microsoft.com/office/drawing/2014/main" id="{00000000-0008-0000-0400-000026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94</xdr:row>
      <xdr:rowOff>0</xdr:rowOff>
    </xdr:from>
    <xdr:to>
      <xdr:col>10</xdr:col>
      <xdr:colOff>0</xdr:colOff>
      <xdr:row>96</xdr:row>
      <xdr:rowOff>0</xdr:rowOff>
    </xdr:to>
    <xdr:grpSp>
      <xdr:nvGrpSpPr>
        <xdr:cNvPr id="39" name="グループ化 3">
          <a:extLst>
            <a:ext uri="{FF2B5EF4-FFF2-40B4-BE49-F238E27FC236}">
              <a16:creationId xmlns:a16="http://schemas.microsoft.com/office/drawing/2014/main" id="{00000000-0008-0000-0400-000027000000}"/>
            </a:ext>
          </a:extLst>
        </xdr:cNvPr>
        <xdr:cNvGrpSpPr>
          <a:grpSpLocks/>
        </xdr:cNvGrpSpPr>
      </xdr:nvGrpSpPr>
      <xdr:grpSpPr bwMode="auto">
        <a:xfrm>
          <a:off x="6172200" y="21669375"/>
          <a:ext cx="857250" cy="409575"/>
          <a:chOff x="6029325" y="1019175"/>
          <a:chExt cx="857250" cy="409575"/>
        </a:xfrm>
      </xdr:grpSpPr>
      <xdr:sp macro="" textlink="">
        <xdr:nvSpPr>
          <xdr:cNvPr id="40" name="Rectangle 28">
            <a:extLst>
              <a:ext uri="{FF2B5EF4-FFF2-40B4-BE49-F238E27FC236}">
                <a16:creationId xmlns:a16="http://schemas.microsoft.com/office/drawing/2014/main" id="{00000000-0008-0000-0400-000028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1" name="Rectangle 29">
            <a:extLst>
              <a:ext uri="{FF2B5EF4-FFF2-40B4-BE49-F238E27FC236}">
                <a16:creationId xmlns:a16="http://schemas.microsoft.com/office/drawing/2014/main" id="{00000000-0008-0000-0400-000029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2" name="Rectangle 29">
            <a:extLst>
              <a:ext uri="{FF2B5EF4-FFF2-40B4-BE49-F238E27FC236}">
                <a16:creationId xmlns:a16="http://schemas.microsoft.com/office/drawing/2014/main" id="{00000000-0008-0000-0400-00002A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124</xdr:row>
      <xdr:rowOff>0</xdr:rowOff>
    </xdr:from>
    <xdr:to>
      <xdr:col>8</xdr:col>
      <xdr:colOff>0</xdr:colOff>
      <xdr:row>126</xdr:row>
      <xdr:rowOff>0</xdr:rowOff>
    </xdr:to>
    <xdr:grpSp>
      <xdr:nvGrpSpPr>
        <xdr:cNvPr id="43" name="グループ化 4">
          <a:extLst>
            <a:ext uri="{FF2B5EF4-FFF2-40B4-BE49-F238E27FC236}">
              <a16:creationId xmlns:a16="http://schemas.microsoft.com/office/drawing/2014/main" id="{00000000-0008-0000-0400-00002B000000}"/>
            </a:ext>
          </a:extLst>
        </xdr:cNvPr>
        <xdr:cNvGrpSpPr>
          <a:grpSpLocks/>
        </xdr:cNvGrpSpPr>
      </xdr:nvGrpSpPr>
      <xdr:grpSpPr bwMode="auto">
        <a:xfrm>
          <a:off x="4114800" y="28489275"/>
          <a:ext cx="1371600" cy="409575"/>
          <a:chOff x="3981450" y="1019175"/>
          <a:chExt cx="1428750" cy="409575"/>
        </a:xfrm>
      </xdr:grpSpPr>
      <xdr:sp macro="" textlink="">
        <xdr:nvSpPr>
          <xdr:cNvPr id="44" name="Rectangle 23">
            <a:extLst>
              <a:ext uri="{FF2B5EF4-FFF2-40B4-BE49-F238E27FC236}">
                <a16:creationId xmlns:a16="http://schemas.microsoft.com/office/drawing/2014/main" id="{00000000-0008-0000-0400-00002C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5" name="Rectangle 24">
            <a:extLst>
              <a:ext uri="{FF2B5EF4-FFF2-40B4-BE49-F238E27FC236}">
                <a16:creationId xmlns:a16="http://schemas.microsoft.com/office/drawing/2014/main" id="{00000000-0008-0000-0400-00002D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6" name="Rectangle 25">
            <a:extLst>
              <a:ext uri="{FF2B5EF4-FFF2-40B4-BE49-F238E27FC236}">
                <a16:creationId xmlns:a16="http://schemas.microsoft.com/office/drawing/2014/main" id="{00000000-0008-0000-0400-00002E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7" name="Rectangle 26">
            <a:extLst>
              <a:ext uri="{FF2B5EF4-FFF2-40B4-BE49-F238E27FC236}">
                <a16:creationId xmlns:a16="http://schemas.microsoft.com/office/drawing/2014/main" id="{00000000-0008-0000-0400-00002F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8" name="Rectangle 27">
            <a:extLst>
              <a:ext uri="{FF2B5EF4-FFF2-40B4-BE49-F238E27FC236}">
                <a16:creationId xmlns:a16="http://schemas.microsoft.com/office/drawing/2014/main" id="{00000000-0008-0000-0400-000030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124</xdr:row>
      <xdr:rowOff>0</xdr:rowOff>
    </xdr:from>
    <xdr:to>
      <xdr:col>10</xdr:col>
      <xdr:colOff>0</xdr:colOff>
      <xdr:row>126</xdr:row>
      <xdr:rowOff>0</xdr:rowOff>
    </xdr:to>
    <xdr:grpSp>
      <xdr:nvGrpSpPr>
        <xdr:cNvPr id="49" name="グループ化 3">
          <a:extLst>
            <a:ext uri="{FF2B5EF4-FFF2-40B4-BE49-F238E27FC236}">
              <a16:creationId xmlns:a16="http://schemas.microsoft.com/office/drawing/2014/main" id="{00000000-0008-0000-0400-000031000000}"/>
            </a:ext>
          </a:extLst>
        </xdr:cNvPr>
        <xdr:cNvGrpSpPr>
          <a:grpSpLocks/>
        </xdr:cNvGrpSpPr>
      </xdr:nvGrpSpPr>
      <xdr:grpSpPr bwMode="auto">
        <a:xfrm>
          <a:off x="6172200" y="28489275"/>
          <a:ext cx="857250" cy="409575"/>
          <a:chOff x="6029325" y="1019175"/>
          <a:chExt cx="857250" cy="409575"/>
        </a:xfrm>
      </xdr:grpSpPr>
      <xdr:sp macro="" textlink="">
        <xdr:nvSpPr>
          <xdr:cNvPr id="50" name="Rectangle 28">
            <a:extLst>
              <a:ext uri="{FF2B5EF4-FFF2-40B4-BE49-F238E27FC236}">
                <a16:creationId xmlns:a16="http://schemas.microsoft.com/office/drawing/2014/main" id="{00000000-0008-0000-0400-000032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1" name="Rectangle 29">
            <a:extLst>
              <a:ext uri="{FF2B5EF4-FFF2-40B4-BE49-F238E27FC236}">
                <a16:creationId xmlns:a16="http://schemas.microsoft.com/office/drawing/2014/main" id="{00000000-0008-0000-0400-000033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2" name="Rectangle 29">
            <a:extLst>
              <a:ext uri="{FF2B5EF4-FFF2-40B4-BE49-F238E27FC236}">
                <a16:creationId xmlns:a16="http://schemas.microsoft.com/office/drawing/2014/main" id="{00000000-0008-0000-0400-000034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154</xdr:row>
      <xdr:rowOff>0</xdr:rowOff>
    </xdr:from>
    <xdr:to>
      <xdr:col>8</xdr:col>
      <xdr:colOff>0</xdr:colOff>
      <xdr:row>156</xdr:row>
      <xdr:rowOff>0</xdr:rowOff>
    </xdr:to>
    <xdr:grpSp>
      <xdr:nvGrpSpPr>
        <xdr:cNvPr id="53" name="グループ化 4">
          <a:extLst>
            <a:ext uri="{FF2B5EF4-FFF2-40B4-BE49-F238E27FC236}">
              <a16:creationId xmlns:a16="http://schemas.microsoft.com/office/drawing/2014/main" id="{00000000-0008-0000-0400-000035000000}"/>
            </a:ext>
          </a:extLst>
        </xdr:cNvPr>
        <xdr:cNvGrpSpPr>
          <a:grpSpLocks/>
        </xdr:cNvGrpSpPr>
      </xdr:nvGrpSpPr>
      <xdr:grpSpPr bwMode="auto">
        <a:xfrm>
          <a:off x="4114800" y="35309175"/>
          <a:ext cx="1371600" cy="409575"/>
          <a:chOff x="3981450" y="1019175"/>
          <a:chExt cx="1428750" cy="409575"/>
        </a:xfrm>
      </xdr:grpSpPr>
      <xdr:sp macro="" textlink="">
        <xdr:nvSpPr>
          <xdr:cNvPr id="54" name="Rectangle 23">
            <a:extLst>
              <a:ext uri="{FF2B5EF4-FFF2-40B4-BE49-F238E27FC236}">
                <a16:creationId xmlns:a16="http://schemas.microsoft.com/office/drawing/2014/main" id="{00000000-0008-0000-0400-000036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5" name="Rectangle 24">
            <a:extLst>
              <a:ext uri="{FF2B5EF4-FFF2-40B4-BE49-F238E27FC236}">
                <a16:creationId xmlns:a16="http://schemas.microsoft.com/office/drawing/2014/main" id="{00000000-0008-0000-0400-000037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6" name="Rectangle 25">
            <a:extLst>
              <a:ext uri="{FF2B5EF4-FFF2-40B4-BE49-F238E27FC236}">
                <a16:creationId xmlns:a16="http://schemas.microsoft.com/office/drawing/2014/main" id="{00000000-0008-0000-0400-000038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7" name="Rectangle 26">
            <a:extLst>
              <a:ext uri="{FF2B5EF4-FFF2-40B4-BE49-F238E27FC236}">
                <a16:creationId xmlns:a16="http://schemas.microsoft.com/office/drawing/2014/main" id="{00000000-0008-0000-0400-000039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8" name="Rectangle 27">
            <a:extLst>
              <a:ext uri="{FF2B5EF4-FFF2-40B4-BE49-F238E27FC236}">
                <a16:creationId xmlns:a16="http://schemas.microsoft.com/office/drawing/2014/main" id="{00000000-0008-0000-0400-00003A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154</xdr:row>
      <xdr:rowOff>0</xdr:rowOff>
    </xdr:from>
    <xdr:to>
      <xdr:col>10</xdr:col>
      <xdr:colOff>0</xdr:colOff>
      <xdr:row>156</xdr:row>
      <xdr:rowOff>0</xdr:rowOff>
    </xdr:to>
    <xdr:grpSp>
      <xdr:nvGrpSpPr>
        <xdr:cNvPr id="59" name="グループ化 3">
          <a:extLst>
            <a:ext uri="{FF2B5EF4-FFF2-40B4-BE49-F238E27FC236}">
              <a16:creationId xmlns:a16="http://schemas.microsoft.com/office/drawing/2014/main" id="{00000000-0008-0000-0400-00003B000000}"/>
            </a:ext>
          </a:extLst>
        </xdr:cNvPr>
        <xdr:cNvGrpSpPr>
          <a:grpSpLocks/>
        </xdr:cNvGrpSpPr>
      </xdr:nvGrpSpPr>
      <xdr:grpSpPr bwMode="auto">
        <a:xfrm>
          <a:off x="6172200" y="35309175"/>
          <a:ext cx="857250" cy="409575"/>
          <a:chOff x="6029325" y="1019175"/>
          <a:chExt cx="857250" cy="409575"/>
        </a:xfrm>
      </xdr:grpSpPr>
      <xdr:sp macro="" textlink="">
        <xdr:nvSpPr>
          <xdr:cNvPr id="60" name="Rectangle 28">
            <a:extLst>
              <a:ext uri="{FF2B5EF4-FFF2-40B4-BE49-F238E27FC236}">
                <a16:creationId xmlns:a16="http://schemas.microsoft.com/office/drawing/2014/main" id="{00000000-0008-0000-0400-00003C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1" name="Rectangle 29">
            <a:extLst>
              <a:ext uri="{FF2B5EF4-FFF2-40B4-BE49-F238E27FC236}">
                <a16:creationId xmlns:a16="http://schemas.microsoft.com/office/drawing/2014/main" id="{00000000-0008-0000-0400-00003D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2" name="Rectangle 29">
            <a:extLst>
              <a:ext uri="{FF2B5EF4-FFF2-40B4-BE49-F238E27FC236}">
                <a16:creationId xmlns:a16="http://schemas.microsoft.com/office/drawing/2014/main" id="{00000000-0008-0000-0400-00003E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184</xdr:row>
      <xdr:rowOff>0</xdr:rowOff>
    </xdr:from>
    <xdr:to>
      <xdr:col>8</xdr:col>
      <xdr:colOff>0</xdr:colOff>
      <xdr:row>186</xdr:row>
      <xdr:rowOff>0</xdr:rowOff>
    </xdr:to>
    <xdr:grpSp>
      <xdr:nvGrpSpPr>
        <xdr:cNvPr id="63" name="グループ化 4">
          <a:extLst>
            <a:ext uri="{FF2B5EF4-FFF2-40B4-BE49-F238E27FC236}">
              <a16:creationId xmlns:a16="http://schemas.microsoft.com/office/drawing/2014/main" id="{00000000-0008-0000-0400-00003F000000}"/>
            </a:ext>
          </a:extLst>
        </xdr:cNvPr>
        <xdr:cNvGrpSpPr>
          <a:grpSpLocks/>
        </xdr:cNvGrpSpPr>
      </xdr:nvGrpSpPr>
      <xdr:grpSpPr bwMode="auto">
        <a:xfrm>
          <a:off x="4114800" y="42129075"/>
          <a:ext cx="1371600" cy="409575"/>
          <a:chOff x="3981450" y="1019175"/>
          <a:chExt cx="1428750" cy="409575"/>
        </a:xfrm>
      </xdr:grpSpPr>
      <xdr:sp macro="" textlink="">
        <xdr:nvSpPr>
          <xdr:cNvPr id="64" name="Rectangle 23">
            <a:extLst>
              <a:ext uri="{FF2B5EF4-FFF2-40B4-BE49-F238E27FC236}">
                <a16:creationId xmlns:a16="http://schemas.microsoft.com/office/drawing/2014/main" id="{00000000-0008-0000-0400-000040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5" name="Rectangle 24">
            <a:extLst>
              <a:ext uri="{FF2B5EF4-FFF2-40B4-BE49-F238E27FC236}">
                <a16:creationId xmlns:a16="http://schemas.microsoft.com/office/drawing/2014/main" id="{00000000-0008-0000-0400-000041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6" name="Rectangle 25">
            <a:extLst>
              <a:ext uri="{FF2B5EF4-FFF2-40B4-BE49-F238E27FC236}">
                <a16:creationId xmlns:a16="http://schemas.microsoft.com/office/drawing/2014/main" id="{00000000-0008-0000-0400-000042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7" name="Rectangle 26">
            <a:extLst>
              <a:ext uri="{FF2B5EF4-FFF2-40B4-BE49-F238E27FC236}">
                <a16:creationId xmlns:a16="http://schemas.microsoft.com/office/drawing/2014/main" id="{00000000-0008-0000-0400-000043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8" name="Rectangle 27">
            <a:extLst>
              <a:ext uri="{FF2B5EF4-FFF2-40B4-BE49-F238E27FC236}">
                <a16:creationId xmlns:a16="http://schemas.microsoft.com/office/drawing/2014/main" id="{00000000-0008-0000-0400-000044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184</xdr:row>
      <xdr:rowOff>0</xdr:rowOff>
    </xdr:from>
    <xdr:to>
      <xdr:col>10</xdr:col>
      <xdr:colOff>0</xdr:colOff>
      <xdr:row>186</xdr:row>
      <xdr:rowOff>0</xdr:rowOff>
    </xdr:to>
    <xdr:grpSp>
      <xdr:nvGrpSpPr>
        <xdr:cNvPr id="69" name="グループ化 3">
          <a:extLst>
            <a:ext uri="{FF2B5EF4-FFF2-40B4-BE49-F238E27FC236}">
              <a16:creationId xmlns:a16="http://schemas.microsoft.com/office/drawing/2014/main" id="{00000000-0008-0000-0400-000045000000}"/>
            </a:ext>
          </a:extLst>
        </xdr:cNvPr>
        <xdr:cNvGrpSpPr>
          <a:grpSpLocks/>
        </xdr:cNvGrpSpPr>
      </xdr:nvGrpSpPr>
      <xdr:grpSpPr bwMode="auto">
        <a:xfrm>
          <a:off x="6172200" y="42129075"/>
          <a:ext cx="857250" cy="409575"/>
          <a:chOff x="6029325" y="1019175"/>
          <a:chExt cx="857250" cy="409575"/>
        </a:xfrm>
      </xdr:grpSpPr>
      <xdr:sp macro="" textlink="">
        <xdr:nvSpPr>
          <xdr:cNvPr id="70" name="Rectangle 28">
            <a:extLst>
              <a:ext uri="{FF2B5EF4-FFF2-40B4-BE49-F238E27FC236}">
                <a16:creationId xmlns:a16="http://schemas.microsoft.com/office/drawing/2014/main" id="{00000000-0008-0000-0400-000046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71" name="Rectangle 29">
            <a:extLst>
              <a:ext uri="{FF2B5EF4-FFF2-40B4-BE49-F238E27FC236}">
                <a16:creationId xmlns:a16="http://schemas.microsoft.com/office/drawing/2014/main" id="{00000000-0008-0000-0400-000047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72" name="Rectangle 29">
            <a:extLst>
              <a:ext uri="{FF2B5EF4-FFF2-40B4-BE49-F238E27FC236}">
                <a16:creationId xmlns:a16="http://schemas.microsoft.com/office/drawing/2014/main" id="{00000000-0008-0000-0400-000048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xdr:row>
      <xdr:rowOff>0</xdr:rowOff>
    </xdr:from>
    <xdr:to>
      <xdr:col>8</xdr:col>
      <xdr:colOff>0</xdr:colOff>
      <xdr:row>6</xdr:row>
      <xdr:rowOff>0</xdr:rowOff>
    </xdr:to>
    <xdr:grpSp>
      <xdr:nvGrpSpPr>
        <xdr:cNvPr id="2" name="グループ化 4">
          <a:extLst>
            <a:ext uri="{FF2B5EF4-FFF2-40B4-BE49-F238E27FC236}">
              <a16:creationId xmlns:a16="http://schemas.microsoft.com/office/drawing/2014/main" id="{00000000-0008-0000-0500-000002000000}"/>
            </a:ext>
          </a:extLst>
        </xdr:cNvPr>
        <xdr:cNvGrpSpPr>
          <a:grpSpLocks/>
        </xdr:cNvGrpSpPr>
      </xdr:nvGrpSpPr>
      <xdr:grpSpPr bwMode="auto">
        <a:xfrm>
          <a:off x="4114800" y="1209675"/>
          <a:ext cx="1371600" cy="409575"/>
          <a:chOff x="3981450" y="1019175"/>
          <a:chExt cx="1428750" cy="409575"/>
        </a:xfrm>
      </xdr:grpSpPr>
      <xdr:sp macro="" textlink="">
        <xdr:nvSpPr>
          <xdr:cNvPr id="3" name="Rectangle 23">
            <a:extLst>
              <a:ext uri="{FF2B5EF4-FFF2-40B4-BE49-F238E27FC236}">
                <a16:creationId xmlns:a16="http://schemas.microsoft.com/office/drawing/2014/main" id="{00000000-0008-0000-0500-000003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4" name="Rectangle 24">
            <a:extLst>
              <a:ext uri="{FF2B5EF4-FFF2-40B4-BE49-F238E27FC236}">
                <a16:creationId xmlns:a16="http://schemas.microsoft.com/office/drawing/2014/main" id="{00000000-0008-0000-0500-000004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5" name="Rectangle 25">
            <a:extLst>
              <a:ext uri="{FF2B5EF4-FFF2-40B4-BE49-F238E27FC236}">
                <a16:creationId xmlns:a16="http://schemas.microsoft.com/office/drawing/2014/main" id="{00000000-0008-0000-0500-000005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6" name="Rectangle 26">
            <a:extLst>
              <a:ext uri="{FF2B5EF4-FFF2-40B4-BE49-F238E27FC236}">
                <a16:creationId xmlns:a16="http://schemas.microsoft.com/office/drawing/2014/main" id="{00000000-0008-0000-0500-000006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7" name="Rectangle 27">
            <a:extLst>
              <a:ext uri="{FF2B5EF4-FFF2-40B4-BE49-F238E27FC236}">
                <a16:creationId xmlns:a16="http://schemas.microsoft.com/office/drawing/2014/main" id="{00000000-0008-0000-0500-000007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4</xdr:row>
      <xdr:rowOff>0</xdr:rowOff>
    </xdr:from>
    <xdr:to>
      <xdr:col>10</xdr:col>
      <xdr:colOff>0</xdr:colOff>
      <xdr:row>6</xdr:row>
      <xdr:rowOff>0</xdr:rowOff>
    </xdr:to>
    <xdr:grpSp>
      <xdr:nvGrpSpPr>
        <xdr:cNvPr id="8" name="グループ化 3">
          <a:extLst>
            <a:ext uri="{FF2B5EF4-FFF2-40B4-BE49-F238E27FC236}">
              <a16:creationId xmlns:a16="http://schemas.microsoft.com/office/drawing/2014/main" id="{00000000-0008-0000-0500-000008000000}"/>
            </a:ext>
          </a:extLst>
        </xdr:cNvPr>
        <xdr:cNvGrpSpPr>
          <a:grpSpLocks/>
        </xdr:cNvGrpSpPr>
      </xdr:nvGrpSpPr>
      <xdr:grpSpPr bwMode="auto">
        <a:xfrm>
          <a:off x="6172200" y="1209675"/>
          <a:ext cx="857250" cy="409575"/>
          <a:chOff x="6029325" y="1019175"/>
          <a:chExt cx="857250" cy="409575"/>
        </a:xfrm>
      </xdr:grpSpPr>
      <xdr:sp macro="" textlink="">
        <xdr:nvSpPr>
          <xdr:cNvPr id="9" name="Rectangle 28">
            <a:extLst>
              <a:ext uri="{FF2B5EF4-FFF2-40B4-BE49-F238E27FC236}">
                <a16:creationId xmlns:a16="http://schemas.microsoft.com/office/drawing/2014/main" id="{00000000-0008-0000-0500-000009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0" name="Rectangle 29">
            <a:extLst>
              <a:ext uri="{FF2B5EF4-FFF2-40B4-BE49-F238E27FC236}">
                <a16:creationId xmlns:a16="http://schemas.microsoft.com/office/drawing/2014/main" id="{00000000-0008-0000-0500-00000A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 name="Rectangle 29">
            <a:extLst>
              <a:ext uri="{FF2B5EF4-FFF2-40B4-BE49-F238E27FC236}">
                <a16:creationId xmlns:a16="http://schemas.microsoft.com/office/drawing/2014/main" id="{00000000-0008-0000-0500-00000B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6</xdr:col>
      <xdr:colOff>0</xdr:colOff>
      <xdr:row>4</xdr:row>
      <xdr:rowOff>0</xdr:rowOff>
    </xdr:from>
    <xdr:to>
      <xdr:col>8</xdr:col>
      <xdr:colOff>0</xdr:colOff>
      <xdr:row>6</xdr:row>
      <xdr:rowOff>0</xdr:rowOff>
    </xdr:to>
    <xdr:grpSp>
      <xdr:nvGrpSpPr>
        <xdr:cNvPr id="12" name="グループ化 4">
          <a:extLst>
            <a:ext uri="{FF2B5EF4-FFF2-40B4-BE49-F238E27FC236}">
              <a16:creationId xmlns:a16="http://schemas.microsoft.com/office/drawing/2014/main" id="{00000000-0008-0000-0500-00000C000000}"/>
            </a:ext>
          </a:extLst>
        </xdr:cNvPr>
        <xdr:cNvGrpSpPr>
          <a:grpSpLocks/>
        </xdr:cNvGrpSpPr>
      </xdr:nvGrpSpPr>
      <xdr:grpSpPr bwMode="auto">
        <a:xfrm>
          <a:off x="4114800" y="1209675"/>
          <a:ext cx="1371600" cy="409575"/>
          <a:chOff x="3981450" y="1019175"/>
          <a:chExt cx="1428750" cy="409575"/>
        </a:xfrm>
      </xdr:grpSpPr>
      <xdr:sp macro="" textlink="">
        <xdr:nvSpPr>
          <xdr:cNvPr id="13" name="Rectangle 23">
            <a:extLst>
              <a:ext uri="{FF2B5EF4-FFF2-40B4-BE49-F238E27FC236}">
                <a16:creationId xmlns:a16="http://schemas.microsoft.com/office/drawing/2014/main" id="{00000000-0008-0000-0500-00000D00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4" name="Rectangle 24">
            <a:extLst>
              <a:ext uri="{FF2B5EF4-FFF2-40B4-BE49-F238E27FC236}">
                <a16:creationId xmlns:a16="http://schemas.microsoft.com/office/drawing/2014/main" id="{00000000-0008-0000-0500-00000E00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5" name="Rectangle 25">
            <a:extLst>
              <a:ext uri="{FF2B5EF4-FFF2-40B4-BE49-F238E27FC236}">
                <a16:creationId xmlns:a16="http://schemas.microsoft.com/office/drawing/2014/main" id="{00000000-0008-0000-0500-00000F00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 name="Rectangle 26">
            <a:extLst>
              <a:ext uri="{FF2B5EF4-FFF2-40B4-BE49-F238E27FC236}">
                <a16:creationId xmlns:a16="http://schemas.microsoft.com/office/drawing/2014/main" id="{00000000-0008-0000-0500-00001000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7" name="Rectangle 27">
            <a:extLst>
              <a:ext uri="{FF2B5EF4-FFF2-40B4-BE49-F238E27FC236}">
                <a16:creationId xmlns:a16="http://schemas.microsoft.com/office/drawing/2014/main" id="{00000000-0008-0000-0500-00001100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4</xdr:row>
      <xdr:rowOff>0</xdr:rowOff>
    </xdr:from>
    <xdr:to>
      <xdr:col>10</xdr:col>
      <xdr:colOff>0</xdr:colOff>
      <xdr:row>6</xdr:row>
      <xdr:rowOff>0</xdr:rowOff>
    </xdr:to>
    <xdr:grpSp>
      <xdr:nvGrpSpPr>
        <xdr:cNvPr id="18" name="グループ化 3">
          <a:extLst>
            <a:ext uri="{FF2B5EF4-FFF2-40B4-BE49-F238E27FC236}">
              <a16:creationId xmlns:a16="http://schemas.microsoft.com/office/drawing/2014/main" id="{00000000-0008-0000-0500-000012000000}"/>
            </a:ext>
          </a:extLst>
        </xdr:cNvPr>
        <xdr:cNvGrpSpPr>
          <a:grpSpLocks/>
        </xdr:cNvGrpSpPr>
      </xdr:nvGrpSpPr>
      <xdr:grpSpPr bwMode="auto">
        <a:xfrm>
          <a:off x="6172200" y="1209675"/>
          <a:ext cx="857250" cy="409575"/>
          <a:chOff x="6029325" y="1019175"/>
          <a:chExt cx="857250" cy="409575"/>
        </a:xfrm>
      </xdr:grpSpPr>
      <xdr:sp macro="" textlink="">
        <xdr:nvSpPr>
          <xdr:cNvPr id="19" name="Rectangle 28">
            <a:extLst>
              <a:ext uri="{FF2B5EF4-FFF2-40B4-BE49-F238E27FC236}">
                <a16:creationId xmlns:a16="http://schemas.microsoft.com/office/drawing/2014/main" id="{00000000-0008-0000-0500-00001300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0" name="Rectangle 29">
            <a:extLst>
              <a:ext uri="{FF2B5EF4-FFF2-40B4-BE49-F238E27FC236}">
                <a16:creationId xmlns:a16="http://schemas.microsoft.com/office/drawing/2014/main" id="{00000000-0008-0000-0500-00001400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21" name="Rectangle 29">
            <a:extLst>
              <a:ext uri="{FF2B5EF4-FFF2-40B4-BE49-F238E27FC236}">
                <a16:creationId xmlns:a16="http://schemas.microsoft.com/office/drawing/2014/main" id="{00000000-0008-0000-0500-000015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361950</xdr:colOff>
      <xdr:row>5</xdr:row>
      <xdr:rowOff>95250</xdr:rowOff>
    </xdr:from>
    <xdr:to>
      <xdr:col>3</xdr:col>
      <xdr:colOff>66675</xdr:colOff>
      <xdr:row>7</xdr:row>
      <xdr:rowOff>28575</xdr:rowOff>
    </xdr:to>
    <xdr:sp macro="" textlink="">
      <xdr:nvSpPr>
        <xdr:cNvPr id="18433" name="WordArt 1">
          <a:extLst>
            <a:ext uri="{FF2B5EF4-FFF2-40B4-BE49-F238E27FC236}">
              <a16:creationId xmlns:a16="http://schemas.microsoft.com/office/drawing/2014/main" id="{00000000-0008-0000-0700-000001480000}"/>
            </a:ext>
          </a:extLst>
        </xdr:cNvPr>
        <xdr:cNvSpPr>
          <a:spLocks noChangeArrowheads="1" noChangeShapeType="1" noTextEdit="1"/>
        </xdr:cNvSpPr>
      </xdr:nvSpPr>
      <xdr:spPr bwMode="auto">
        <a:xfrm>
          <a:off x="361950" y="1171575"/>
          <a:ext cx="1762125" cy="276225"/>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ja-JP" altLang="en-US" sz="3600" u="sng" strike="sngStrike" kern="10" cap="small" spc="0">
              <a:ln w="38100">
                <a:solidFill>
                  <a:srgbClr val="FFFFFF"/>
                </a:solidFill>
                <a:round/>
                <a:headEnd/>
                <a:tailEnd/>
              </a:ln>
              <a:solidFill>
                <a:srgbClr val="FFFFFF"/>
              </a:solidFill>
              <a:latin typeface="HG明朝E" panose="02020909000000000000" pitchFamily="17" charset="-128"/>
              <a:ea typeface="HG明朝E" panose="02020909000000000000" pitchFamily="17" charset="-128"/>
            </a:rPr>
            <a:t>合 計 請 求 書</a:t>
          </a:r>
        </a:p>
      </xdr:txBody>
    </xdr:sp>
    <xdr:clientData/>
  </xdr:twoCellAnchor>
  <xdr:twoCellAnchor>
    <xdr:from>
      <xdr:col>2</xdr:col>
      <xdr:colOff>200025</xdr:colOff>
      <xdr:row>1</xdr:row>
      <xdr:rowOff>247650</xdr:rowOff>
    </xdr:from>
    <xdr:to>
      <xdr:col>3</xdr:col>
      <xdr:colOff>485775</xdr:colOff>
      <xdr:row>1</xdr:row>
      <xdr:rowOff>247650</xdr:rowOff>
    </xdr:to>
    <xdr:sp macro="" textlink="">
      <xdr:nvSpPr>
        <xdr:cNvPr id="18434" name="Line 2">
          <a:extLst>
            <a:ext uri="{FF2B5EF4-FFF2-40B4-BE49-F238E27FC236}">
              <a16:creationId xmlns:a16="http://schemas.microsoft.com/office/drawing/2014/main" id="{00000000-0008-0000-0700-000002480000}"/>
            </a:ext>
          </a:extLst>
        </xdr:cNvPr>
        <xdr:cNvSpPr>
          <a:spLocks noChangeShapeType="1"/>
        </xdr:cNvSpPr>
      </xdr:nvSpPr>
      <xdr:spPr bwMode="auto">
        <a:xfrm>
          <a:off x="1571625" y="428625"/>
          <a:ext cx="9715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2</xdr:row>
      <xdr:rowOff>133350</xdr:rowOff>
    </xdr:from>
    <xdr:to>
      <xdr:col>3</xdr:col>
      <xdr:colOff>485775</xdr:colOff>
      <xdr:row>2</xdr:row>
      <xdr:rowOff>133350</xdr:rowOff>
    </xdr:to>
    <xdr:sp macro="" textlink="">
      <xdr:nvSpPr>
        <xdr:cNvPr id="18435" name="Line 3">
          <a:extLst>
            <a:ext uri="{FF2B5EF4-FFF2-40B4-BE49-F238E27FC236}">
              <a16:creationId xmlns:a16="http://schemas.microsoft.com/office/drawing/2014/main" id="{00000000-0008-0000-0700-000003480000}"/>
            </a:ext>
          </a:extLst>
        </xdr:cNvPr>
        <xdr:cNvSpPr>
          <a:spLocks noChangeShapeType="1"/>
        </xdr:cNvSpPr>
      </xdr:nvSpPr>
      <xdr:spPr bwMode="auto">
        <a:xfrm>
          <a:off x="1571625" y="590550"/>
          <a:ext cx="9715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3</xdr:row>
      <xdr:rowOff>28575</xdr:rowOff>
    </xdr:from>
    <xdr:to>
      <xdr:col>3</xdr:col>
      <xdr:colOff>485775</xdr:colOff>
      <xdr:row>3</xdr:row>
      <xdr:rowOff>28575</xdr:rowOff>
    </xdr:to>
    <xdr:sp macro="" textlink="">
      <xdr:nvSpPr>
        <xdr:cNvPr id="18436" name="Line 4">
          <a:extLst>
            <a:ext uri="{FF2B5EF4-FFF2-40B4-BE49-F238E27FC236}">
              <a16:creationId xmlns:a16="http://schemas.microsoft.com/office/drawing/2014/main" id="{00000000-0008-0000-0700-000004480000}"/>
            </a:ext>
          </a:extLst>
        </xdr:cNvPr>
        <xdr:cNvSpPr>
          <a:spLocks noChangeShapeType="1"/>
        </xdr:cNvSpPr>
      </xdr:nvSpPr>
      <xdr:spPr bwMode="auto">
        <a:xfrm>
          <a:off x="1571625" y="762000"/>
          <a:ext cx="9715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4</xdr:row>
      <xdr:rowOff>38100</xdr:rowOff>
    </xdr:from>
    <xdr:to>
      <xdr:col>3</xdr:col>
      <xdr:colOff>485775</xdr:colOff>
      <xdr:row>4</xdr:row>
      <xdr:rowOff>38100</xdr:rowOff>
    </xdr:to>
    <xdr:sp macro="" textlink="">
      <xdr:nvSpPr>
        <xdr:cNvPr id="18437" name="Line 5">
          <a:extLst>
            <a:ext uri="{FF2B5EF4-FFF2-40B4-BE49-F238E27FC236}">
              <a16:creationId xmlns:a16="http://schemas.microsoft.com/office/drawing/2014/main" id="{00000000-0008-0000-0700-000005480000}"/>
            </a:ext>
          </a:extLst>
        </xdr:cNvPr>
        <xdr:cNvSpPr>
          <a:spLocks noChangeShapeType="1"/>
        </xdr:cNvSpPr>
      </xdr:nvSpPr>
      <xdr:spPr bwMode="auto">
        <a:xfrm>
          <a:off x="1571625" y="942975"/>
          <a:ext cx="9715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361950</xdr:colOff>
      <xdr:row>5</xdr:row>
      <xdr:rowOff>104775</xdr:rowOff>
    </xdr:from>
    <xdr:to>
      <xdr:col>3</xdr:col>
      <xdr:colOff>66675</xdr:colOff>
      <xdr:row>7</xdr:row>
      <xdr:rowOff>38100</xdr:rowOff>
    </xdr:to>
    <xdr:sp macro="" textlink="">
      <xdr:nvSpPr>
        <xdr:cNvPr id="18438" name="WordArt 1">
          <a:extLst>
            <a:ext uri="{FF2B5EF4-FFF2-40B4-BE49-F238E27FC236}">
              <a16:creationId xmlns:a16="http://schemas.microsoft.com/office/drawing/2014/main" id="{00000000-0008-0000-0700-000006480000}"/>
            </a:ext>
          </a:extLst>
        </xdr:cNvPr>
        <xdr:cNvSpPr>
          <a:spLocks noChangeArrowheads="1" noChangeShapeType="1" noTextEdit="1"/>
        </xdr:cNvSpPr>
      </xdr:nvSpPr>
      <xdr:spPr bwMode="auto">
        <a:xfrm>
          <a:off x="361950" y="1181100"/>
          <a:ext cx="1762125" cy="276225"/>
        </a:xfrm>
        <a:prstGeom prst="rect">
          <a:avLst/>
        </a:prstGeom>
        <a:extLst>
          <a:ext uri="{91240B29-F687-4F45-9708-019B960494DF}">
            <a14:hiddenLine xmlns:a14="http://schemas.microsoft.com/office/drawing/2010/main" w="0">
              <a:solidFill>
                <a:srgbClr val="000000"/>
              </a:solidFill>
              <a:round/>
              <a:headEnd/>
              <a:tailEnd/>
            </a14:hiddenLine>
          </a:ext>
        </a:extLst>
      </xdr:spPr>
      <xdr:txBody>
        <a:bodyPr vertOverflow="clip" wrap="none" lIns="91440" tIns="45720" rIns="91440" bIns="45720" fromWordArt="1" anchor="t">
          <a:prstTxWarp prst="textPlain">
            <a:avLst>
              <a:gd name="adj" fmla="val 50000"/>
            </a:avLst>
          </a:prstTxWarp>
        </a:bodyPr>
        <a:lstStyle/>
        <a:p>
          <a:pPr algn="ctr" rtl="0">
            <a:buNone/>
          </a:pPr>
          <a:r>
            <a:rPr lang="ja-JP" altLang="en-US" sz="3600" u="sng" strike="sngStrike" kern="10" cap="small" spc="0">
              <a:ln>
                <a:noFill/>
              </a:ln>
              <a:solidFill>
                <a:srgbClr val="000000"/>
              </a:solidFill>
              <a:latin typeface="HG明朝E" panose="02020909000000000000" pitchFamily="17" charset="-128"/>
              <a:ea typeface="HG明朝E" panose="02020909000000000000" pitchFamily="17" charset="-128"/>
            </a:rPr>
            <a:t>合 計 請 求 書</a:t>
          </a:r>
        </a:p>
      </xdr:txBody>
    </xdr:sp>
    <xdr:clientData/>
  </xdr:twoCellAnchor>
  <xdr:twoCellAnchor>
    <xdr:from>
      <xdr:col>0</xdr:col>
      <xdr:colOff>228600</xdr:colOff>
      <xdr:row>26</xdr:row>
      <xdr:rowOff>114300</xdr:rowOff>
    </xdr:from>
    <xdr:to>
      <xdr:col>1</xdr:col>
      <xdr:colOff>47625</xdr:colOff>
      <xdr:row>27</xdr:row>
      <xdr:rowOff>104775</xdr:rowOff>
    </xdr:to>
    <xdr:sp macro="" textlink="">
      <xdr:nvSpPr>
        <xdr:cNvPr id="18439" name="円/楕円 7">
          <a:extLst>
            <a:ext uri="{FF2B5EF4-FFF2-40B4-BE49-F238E27FC236}">
              <a16:creationId xmlns:a16="http://schemas.microsoft.com/office/drawing/2014/main" id="{00000000-0008-0000-0700-000007480000}"/>
            </a:ext>
          </a:extLst>
        </xdr:cNvPr>
        <xdr:cNvSpPr>
          <a:spLocks noChangeArrowheads="1"/>
        </xdr:cNvSpPr>
      </xdr:nvSpPr>
      <xdr:spPr bwMode="auto">
        <a:xfrm>
          <a:off x="228600" y="5838825"/>
          <a:ext cx="504825" cy="200025"/>
        </a:xfrm>
        <a:prstGeom prst="ellipse">
          <a:avLst/>
        </a:prstGeom>
        <a:noFill/>
        <a:ln w="12700" algn="ctr">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14</xdr:col>
      <xdr:colOff>400050</xdr:colOff>
      <xdr:row>2</xdr:row>
      <xdr:rowOff>123825</xdr:rowOff>
    </xdr:from>
    <xdr:ext cx="609600" cy="552450"/>
    <xdr:sp macro="" textlink="">
      <xdr:nvSpPr>
        <xdr:cNvPr id="1097" name="Rectangle 73">
          <a:extLst>
            <a:ext uri="{FF2B5EF4-FFF2-40B4-BE49-F238E27FC236}">
              <a16:creationId xmlns:a16="http://schemas.microsoft.com/office/drawing/2014/main" id="{00000000-0008-0000-0800-000049040000}"/>
            </a:ext>
          </a:extLst>
        </xdr:cNvPr>
        <xdr:cNvSpPr>
          <a:spLocks noChangeArrowheads="1"/>
        </xdr:cNvSpPr>
      </xdr:nvSpPr>
      <xdr:spPr bwMode="auto">
        <a:xfrm>
          <a:off x="9991725" y="704850"/>
          <a:ext cx="638175" cy="561975"/>
        </a:xfrm>
        <a:prstGeom prst="rect">
          <a:avLst/>
        </a:prstGeom>
        <a:noFill/>
        <a:ln w="222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txBody>
        <a:bodyPr vert="wordArtVertRtl" wrap="none" lIns="27432" tIns="0" rIns="27432" bIns="0" anchor="ctr" upright="1">
          <a:spAutoFit/>
        </a:bodyPr>
        <a:lstStyle/>
        <a:p>
          <a:pPr algn="dist" rtl="0">
            <a:lnSpc>
              <a:spcPts val="2000"/>
            </a:lnSpc>
            <a:defRPr sz="1000"/>
          </a:pPr>
          <a:r>
            <a:rPr lang="ja-JP" altLang="en-US" sz="1800" b="0" i="0" u="none" strike="noStrike" baseline="0">
              <a:solidFill>
                <a:srgbClr val="FF0000"/>
              </a:solidFill>
              <a:latin typeface="ＭＳ Ｐゴシック"/>
              <a:ea typeface="ＭＳ Ｐゴシック"/>
            </a:rPr>
            <a:t>㍿○</a:t>
          </a:r>
        </a:p>
        <a:p>
          <a:pPr algn="dist" rtl="0">
            <a:lnSpc>
              <a:spcPts val="1900"/>
            </a:lnSpc>
            <a:defRPr sz="1000"/>
          </a:pPr>
          <a:r>
            <a:rPr lang="ja-JP" altLang="en-US" sz="1800" b="0" i="0" u="none" strike="noStrike" baseline="0">
              <a:solidFill>
                <a:srgbClr val="FF0000"/>
              </a:solidFill>
              <a:latin typeface="ＭＳ Ｐゴシック"/>
              <a:ea typeface="ＭＳ Ｐゴシック"/>
            </a:rPr>
            <a:t>×組</a:t>
          </a:r>
        </a:p>
      </xdr:txBody>
    </xdr:sp>
    <xdr:clientData/>
  </xdr:oneCellAnchor>
  <xdr:twoCellAnchor>
    <xdr:from>
      <xdr:col>6</xdr:col>
      <xdr:colOff>0</xdr:colOff>
      <xdr:row>4</xdr:row>
      <xdr:rowOff>0</xdr:rowOff>
    </xdr:from>
    <xdr:to>
      <xdr:col>7</xdr:col>
      <xdr:colOff>676275</xdr:colOff>
      <xdr:row>6</xdr:row>
      <xdr:rowOff>0</xdr:rowOff>
    </xdr:to>
    <xdr:grpSp>
      <xdr:nvGrpSpPr>
        <xdr:cNvPr id="1171" name="グループ化 4">
          <a:extLst>
            <a:ext uri="{FF2B5EF4-FFF2-40B4-BE49-F238E27FC236}">
              <a16:creationId xmlns:a16="http://schemas.microsoft.com/office/drawing/2014/main" id="{00000000-0008-0000-0800-000093040000}"/>
            </a:ext>
          </a:extLst>
        </xdr:cNvPr>
        <xdr:cNvGrpSpPr>
          <a:grpSpLocks/>
        </xdr:cNvGrpSpPr>
      </xdr:nvGrpSpPr>
      <xdr:grpSpPr bwMode="auto">
        <a:xfrm>
          <a:off x="4114800" y="1019175"/>
          <a:ext cx="1362075" cy="409575"/>
          <a:chOff x="3981450" y="1019175"/>
          <a:chExt cx="1428750" cy="409575"/>
        </a:xfrm>
      </xdr:grpSpPr>
      <xdr:sp macro="" textlink="">
        <xdr:nvSpPr>
          <xdr:cNvPr id="11287" name="Rectangle 23">
            <a:extLst>
              <a:ext uri="{FF2B5EF4-FFF2-40B4-BE49-F238E27FC236}">
                <a16:creationId xmlns:a16="http://schemas.microsoft.com/office/drawing/2014/main" id="{00000000-0008-0000-0800-0000172C0000}"/>
              </a:ext>
            </a:extLst>
          </xdr:cNvPr>
          <xdr:cNvSpPr>
            <a:spLocks noChangeArrowheads="1"/>
          </xdr:cNvSpPr>
        </xdr:nvSpPr>
        <xdr:spPr bwMode="auto">
          <a:xfrm>
            <a:off x="3981450"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8" name="Rectangle 24">
            <a:extLst>
              <a:ext uri="{FF2B5EF4-FFF2-40B4-BE49-F238E27FC236}">
                <a16:creationId xmlns:a16="http://schemas.microsoft.com/office/drawing/2014/main" id="{00000000-0008-0000-0800-0000182C0000}"/>
              </a:ext>
            </a:extLst>
          </xdr:cNvPr>
          <xdr:cNvSpPr>
            <a:spLocks noChangeArrowheads="1"/>
          </xdr:cNvSpPr>
        </xdr:nvSpPr>
        <xdr:spPr bwMode="auto">
          <a:xfrm>
            <a:off x="4271197" y="1019175"/>
            <a:ext cx="279755"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9" name="Rectangle 25">
            <a:extLst>
              <a:ext uri="{FF2B5EF4-FFF2-40B4-BE49-F238E27FC236}">
                <a16:creationId xmlns:a16="http://schemas.microsoft.com/office/drawing/2014/main" id="{00000000-0008-0000-0800-0000192C0000}"/>
              </a:ext>
            </a:extLst>
          </xdr:cNvPr>
          <xdr:cNvSpPr>
            <a:spLocks noChangeArrowheads="1"/>
          </xdr:cNvSpPr>
        </xdr:nvSpPr>
        <xdr:spPr bwMode="auto">
          <a:xfrm>
            <a:off x="4550952"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0" name="Rectangle 26">
            <a:extLst>
              <a:ext uri="{FF2B5EF4-FFF2-40B4-BE49-F238E27FC236}">
                <a16:creationId xmlns:a16="http://schemas.microsoft.com/office/drawing/2014/main" id="{00000000-0008-0000-0800-00001A2C0000}"/>
              </a:ext>
            </a:extLst>
          </xdr:cNvPr>
          <xdr:cNvSpPr>
            <a:spLocks noChangeArrowheads="1"/>
          </xdr:cNvSpPr>
        </xdr:nvSpPr>
        <xdr:spPr bwMode="auto">
          <a:xfrm>
            <a:off x="4840698" y="1019175"/>
            <a:ext cx="279755"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1" name="Rectangle 27">
            <a:extLst>
              <a:ext uri="{FF2B5EF4-FFF2-40B4-BE49-F238E27FC236}">
                <a16:creationId xmlns:a16="http://schemas.microsoft.com/office/drawing/2014/main" id="{00000000-0008-0000-0800-00001B2C0000}"/>
              </a:ext>
            </a:extLst>
          </xdr:cNvPr>
          <xdr:cNvSpPr>
            <a:spLocks noChangeArrowheads="1"/>
          </xdr:cNvSpPr>
        </xdr:nvSpPr>
        <xdr:spPr bwMode="auto">
          <a:xfrm>
            <a:off x="5120453" y="1019175"/>
            <a:ext cx="289747"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8</xdr:col>
      <xdr:colOff>676275</xdr:colOff>
      <xdr:row>4</xdr:row>
      <xdr:rowOff>0</xdr:rowOff>
    </xdr:from>
    <xdr:to>
      <xdr:col>9</xdr:col>
      <xdr:colOff>847725</xdr:colOff>
      <xdr:row>6</xdr:row>
      <xdr:rowOff>0</xdr:rowOff>
    </xdr:to>
    <xdr:grpSp>
      <xdr:nvGrpSpPr>
        <xdr:cNvPr id="1177" name="グループ化 3">
          <a:extLst>
            <a:ext uri="{FF2B5EF4-FFF2-40B4-BE49-F238E27FC236}">
              <a16:creationId xmlns:a16="http://schemas.microsoft.com/office/drawing/2014/main" id="{00000000-0008-0000-0800-000099040000}"/>
            </a:ext>
          </a:extLst>
        </xdr:cNvPr>
        <xdr:cNvGrpSpPr>
          <a:grpSpLocks/>
        </xdr:cNvGrpSpPr>
      </xdr:nvGrpSpPr>
      <xdr:grpSpPr bwMode="auto">
        <a:xfrm>
          <a:off x="6162675" y="1019175"/>
          <a:ext cx="857250" cy="409575"/>
          <a:chOff x="6029325" y="1019175"/>
          <a:chExt cx="857250" cy="409575"/>
        </a:xfrm>
      </xdr:grpSpPr>
      <xdr:sp macro="" textlink="">
        <xdr:nvSpPr>
          <xdr:cNvPr id="11292" name="Rectangle 28">
            <a:extLst>
              <a:ext uri="{FF2B5EF4-FFF2-40B4-BE49-F238E27FC236}">
                <a16:creationId xmlns:a16="http://schemas.microsoft.com/office/drawing/2014/main" id="{00000000-0008-0000-0800-00001C2C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3" name="Rectangle 29">
            <a:extLst>
              <a:ext uri="{FF2B5EF4-FFF2-40B4-BE49-F238E27FC236}">
                <a16:creationId xmlns:a16="http://schemas.microsoft.com/office/drawing/2014/main" id="{00000000-0008-0000-0800-00001D2C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 name="Rectangle 29">
            <a:extLst>
              <a:ext uri="{FF2B5EF4-FFF2-40B4-BE49-F238E27FC236}">
                <a16:creationId xmlns:a16="http://schemas.microsoft.com/office/drawing/2014/main" id="{00000000-0008-0000-0800-00001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4</xdr:row>
      <xdr:rowOff>0</xdr:rowOff>
    </xdr:from>
    <xdr:to>
      <xdr:col>8</xdr:col>
      <xdr:colOff>0</xdr:colOff>
      <xdr:row>6</xdr:row>
      <xdr:rowOff>0</xdr:rowOff>
    </xdr:to>
    <xdr:grpSp>
      <xdr:nvGrpSpPr>
        <xdr:cNvPr id="20484" name="グループ化 4">
          <a:extLst>
            <a:ext uri="{FF2B5EF4-FFF2-40B4-BE49-F238E27FC236}">
              <a16:creationId xmlns:a16="http://schemas.microsoft.com/office/drawing/2014/main" id="{00000000-0008-0000-0900-000004500000}"/>
            </a:ext>
          </a:extLst>
        </xdr:cNvPr>
        <xdr:cNvGrpSpPr>
          <a:grpSpLocks/>
        </xdr:cNvGrpSpPr>
      </xdr:nvGrpSpPr>
      <xdr:grpSpPr bwMode="auto">
        <a:xfrm>
          <a:off x="4114800" y="1019175"/>
          <a:ext cx="1371600" cy="409575"/>
          <a:chOff x="3981450" y="1019175"/>
          <a:chExt cx="1428750" cy="409575"/>
        </a:xfrm>
      </xdr:grpSpPr>
      <xdr:sp macro="" textlink="">
        <xdr:nvSpPr>
          <xdr:cNvPr id="11287" name="Rectangle 23">
            <a:extLst>
              <a:ext uri="{FF2B5EF4-FFF2-40B4-BE49-F238E27FC236}">
                <a16:creationId xmlns:a16="http://schemas.microsoft.com/office/drawing/2014/main" id="{00000000-0008-0000-0900-0000172C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8" name="Rectangle 24">
            <a:extLst>
              <a:ext uri="{FF2B5EF4-FFF2-40B4-BE49-F238E27FC236}">
                <a16:creationId xmlns:a16="http://schemas.microsoft.com/office/drawing/2014/main" id="{00000000-0008-0000-0900-0000182C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9" name="Rectangle 25">
            <a:extLst>
              <a:ext uri="{FF2B5EF4-FFF2-40B4-BE49-F238E27FC236}">
                <a16:creationId xmlns:a16="http://schemas.microsoft.com/office/drawing/2014/main" id="{00000000-0008-0000-0900-0000192C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0" name="Rectangle 26">
            <a:extLst>
              <a:ext uri="{FF2B5EF4-FFF2-40B4-BE49-F238E27FC236}">
                <a16:creationId xmlns:a16="http://schemas.microsoft.com/office/drawing/2014/main" id="{00000000-0008-0000-0900-00001A2C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1" name="Rectangle 27">
            <a:extLst>
              <a:ext uri="{FF2B5EF4-FFF2-40B4-BE49-F238E27FC236}">
                <a16:creationId xmlns:a16="http://schemas.microsoft.com/office/drawing/2014/main" id="{00000000-0008-0000-0900-00001B2C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4</xdr:row>
      <xdr:rowOff>0</xdr:rowOff>
    </xdr:from>
    <xdr:to>
      <xdr:col>10</xdr:col>
      <xdr:colOff>0</xdr:colOff>
      <xdr:row>6</xdr:row>
      <xdr:rowOff>0</xdr:rowOff>
    </xdr:to>
    <xdr:grpSp>
      <xdr:nvGrpSpPr>
        <xdr:cNvPr id="20490" name="グループ化 3">
          <a:extLst>
            <a:ext uri="{FF2B5EF4-FFF2-40B4-BE49-F238E27FC236}">
              <a16:creationId xmlns:a16="http://schemas.microsoft.com/office/drawing/2014/main" id="{00000000-0008-0000-0900-00000A500000}"/>
            </a:ext>
          </a:extLst>
        </xdr:cNvPr>
        <xdr:cNvGrpSpPr>
          <a:grpSpLocks/>
        </xdr:cNvGrpSpPr>
      </xdr:nvGrpSpPr>
      <xdr:grpSpPr bwMode="auto">
        <a:xfrm>
          <a:off x="6172200" y="1019175"/>
          <a:ext cx="857250" cy="409575"/>
          <a:chOff x="6029325" y="1019175"/>
          <a:chExt cx="857250" cy="409575"/>
        </a:xfrm>
      </xdr:grpSpPr>
      <xdr:sp macro="" textlink="">
        <xdr:nvSpPr>
          <xdr:cNvPr id="11292" name="Rectangle 28">
            <a:extLst>
              <a:ext uri="{FF2B5EF4-FFF2-40B4-BE49-F238E27FC236}">
                <a16:creationId xmlns:a16="http://schemas.microsoft.com/office/drawing/2014/main" id="{00000000-0008-0000-0900-00001C2C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3" name="Rectangle 29">
            <a:extLst>
              <a:ext uri="{FF2B5EF4-FFF2-40B4-BE49-F238E27FC236}">
                <a16:creationId xmlns:a16="http://schemas.microsoft.com/office/drawing/2014/main" id="{00000000-0008-0000-0900-00001D2C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 name="Rectangle 29">
            <a:extLst>
              <a:ext uri="{FF2B5EF4-FFF2-40B4-BE49-F238E27FC236}">
                <a16:creationId xmlns:a16="http://schemas.microsoft.com/office/drawing/2014/main" id="{00000000-0008-0000-0900-00001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oneCellAnchor>
    <xdr:from>
      <xdr:col>14</xdr:col>
      <xdr:colOff>342900</xdr:colOff>
      <xdr:row>2</xdr:row>
      <xdr:rowOff>123825</xdr:rowOff>
    </xdr:from>
    <xdr:ext cx="609600" cy="552450"/>
    <xdr:sp macro="" textlink="">
      <xdr:nvSpPr>
        <xdr:cNvPr id="11304" name="Rectangle 40">
          <a:extLst>
            <a:ext uri="{FF2B5EF4-FFF2-40B4-BE49-F238E27FC236}">
              <a16:creationId xmlns:a16="http://schemas.microsoft.com/office/drawing/2014/main" id="{00000000-0008-0000-0900-0000282C0000}"/>
            </a:ext>
          </a:extLst>
        </xdr:cNvPr>
        <xdr:cNvSpPr>
          <a:spLocks noChangeArrowheads="1"/>
        </xdr:cNvSpPr>
      </xdr:nvSpPr>
      <xdr:spPr bwMode="auto">
        <a:xfrm>
          <a:off x="9953625" y="704850"/>
          <a:ext cx="638175" cy="561975"/>
        </a:xfrm>
        <a:prstGeom prst="rect">
          <a:avLst/>
        </a:prstGeom>
        <a:noFill/>
        <a:ln w="222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txBody>
        <a:bodyPr vert="wordArtVertRtl" wrap="none" lIns="27432" tIns="0" rIns="27432" bIns="0" anchor="ctr" upright="1">
          <a:spAutoFit/>
        </a:bodyPr>
        <a:lstStyle/>
        <a:p>
          <a:pPr algn="dist" rtl="0">
            <a:lnSpc>
              <a:spcPts val="2000"/>
            </a:lnSpc>
            <a:defRPr sz="1000"/>
          </a:pPr>
          <a:r>
            <a:rPr lang="ja-JP" altLang="en-US" sz="1800" b="0" i="0" u="none" strike="noStrike" baseline="0">
              <a:solidFill>
                <a:srgbClr val="FF0000"/>
              </a:solidFill>
              <a:latin typeface="ＭＳ Ｐゴシック"/>
              <a:ea typeface="ＭＳ Ｐゴシック"/>
            </a:rPr>
            <a:t>㍿○</a:t>
          </a:r>
        </a:p>
        <a:p>
          <a:pPr algn="dist" rtl="0">
            <a:lnSpc>
              <a:spcPts val="1900"/>
            </a:lnSpc>
            <a:defRPr sz="1000"/>
          </a:pPr>
          <a:r>
            <a:rPr lang="ja-JP" altLang="en-US" sz="1800" b="0" i="0" u="none" strike="noStrike" baseline="0">
              <a:solidFill>
                <a:srgbClr val="FF0000"/>
              </a:solidFill>
              <a:latin typeface="ＭＳ Ｐゴシック"/>
              <a:ea typeface="ＭＳ Ｐゴシック"/>
            </a:rPr>
            <a:t>×組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342900</xdr:colOff>
      <xdr:row>2</xdr:row>
      <xdr:rowOff>114300</xdr:rowOff>
    </xdr:from>
    <xdr:ext cx="609600" cy="552450"/>
    <xdr:sp macro="" textlink="">
      <xdr:nvSpPr>
        <xdr:cNvPr id="12326" name="Rectangle 38">
          <a:extLst>
            <a:ext uri="{FF2B5EF4-FFF2-40B4-BE49-F238E27FC236}">
              <a16:creationId xmlns:a16="http://schemas.microsoft.com/office/drawing/2014/main" id="{00000000-0008-0000-0A00-000026300000}"/>
            </a:ext>
          </a:extLst>
        </xdr:cNvPr>
        <xdr:cNvSpPr>
          <a:spLocks noChangeArrowheads="1"/>
        </xdr:cNvSpPr>
      </xdr:nvSpPr>
      <xdr:spPr bwMode="auto">
        <a:xfrm>
          <a:off x="9944100" y="676275"/>
          <a:ext cx="638175" cy="561975"/>
        </a:xfrm>
        <a:prstGeom prst="rect">
          <a:avLst/>
        </a:prstGeom>
        <a:noFill/>
        <a:ln w="222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txBody>
        <a:bodyPr vert="wordArtVertRtl" wrap="none" lIns="27432" tIns="0" rIns="27432" bIns="0" anchor="ctr" upright="1">
          <a:spAutoFit/>
        </a:bodyPr>
        <a:lstStyle/>
        <a:p>
          <a:pPr algn="dist" rtl="0">
            <a:lnSpc>
              <a:spcPts val="2000"/>
            </a:lnSpc>
            <a:defRPr sz="1000"/>
          </a:pPr>
          <a:r>
            <a:rPr lang="ja-JP" altLang="en-US" sz="1800" b="0" i="0" u="none" strike="noStrike" baseline="0">
              <a:solidFill>
                <a:srgbClr val="FF0000"/>
              </a:solidFill>
              <a:latin typeface="ＭＳ Ｐゴシック"/>
              <a:ea typeface="ＭＳ Ｐゴシック"/>
            </a:rPr>
            <a:t>㍿○</a:t>
          </a:r>
        </a:p>
        <a:p>
          <a:pPr algn="dist" rtl="0">
            <a:lnSpc>
              <a:spcPts val="1900"/>
            </a:lnSpc>
            <a:defRPr sz="1000"/>
          </a:pPr>
          <a:r>
            <a:rPr lang="ja-JP" altLang="en-US" sz="1800" b="0" i="0" u="none" strike="noStrike" baseline="0">
              <a:solidFill>
                <a:srgbClr val="FF0000"/>
              </a:solidFill>
              <a:latin typeface="ＭＳ Ｐゴシック"/>
              <a:ea typeface="ＭＳ Ｐゴシック"/>
            </a:rPr>
            <a:t>×組</a:t>
          </a:r>
        </a:p>
      </xdr:txBody>
    </xdr:sp>
    <xdr:clientData/>
  </xdr:oneCellAnchor>
  <xdr:twoCellAnchor>
    <xdr:from>
      <xdr:col>6</xdr:col>
      <xdr:colOff>0</xdr:colOff>
      <xdr:row>4</xdr:row>
      <xdr:rowOff>0</xdr:rowOff>
    </xdr:from>
    <xdr:to>
      <xdr:col>8</xdr:col>
      <xdr:colOff>0</xdr:colOff>
      <xdr:row>6</xdr:row>
      <xdr:rowOff>0</xdr:rowOff>
    </xdr:to>
    <xdr:grpSp>
      <xdr:nvGrpSpPr>
        <xdr:cNvPr id="21524" name="グループ化 4">
          <a:extLst>
            <a:ext uri="{FF2B5EF4-FFF2-40B4-BE49-F238E27FC236}">
              <a16:creationId xmlns:a16="http://schemas.microsoft.com/office/drawing/2014/main" id="{00000000-0008-0000-0A00-000014540000}"/>
            </a:ext>
          </a:extLst>
        </xdr:cNvPr>
        <xdr:cNvGrpSpPr>
          <a:grpSpLocks/>
        </xdr:cNvGrpSpPr>
      </xdr:nvGrpSpPr>
      <xdr:grpSpPr bwMode="auto">
        <a:xfrm>
          <a:off x="4114800" y="1019175"/>
          <a:ext cx="1371600" cy="409575"/>
          <a:chOff x="3981450" y="1019175"/>
          <a:chExt cx="1428750" cy="409575"/>
        </a:xfrm>
      </xdr:grpSpPr>
      <xdr:sp macro="" textlink="">
        <xdr:nvSpPr>
          <xdr:cNvPr id="11287" name="Rectangle 23">
            <a:extLst>
              <a:ext uri="{FF2B5EF4-FFF2-40B4-BE49-F238E27FC236}">
                <a16:creationId xmlns:a16="http://schemas.microsoft.com/office/drawing/2014/main" id="{00000000-0008-0000-0A00-0000172C0000}"/>
              </a:ext>
            </a:extLst>
          </xdr:cNvPr>
          <xdr:cNvSpPr>
            <a:spLocks noChangeArrowheads="1"/>
          </xdr:cNvSpPr>
        </xdr:nvSpPr>
        <xdr:spPr bwMode="auto">
          <a:xfrm>
            <a:off x="3981450"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8" name="Rectangle 24">
            <a:extLst>
              <a:ext uri="{FF2B5EF4-FFF2-40B4-BE49-F238E27FC236}">
                <a16:creationId xmlns:a16="http://schemas.microsoft.com/office/drawing/2014/main" id="{00000000-0008-0000-0A00-0000182C0000}"/>
              </a:ext>
            </a:extLst>
          </xdr:cNvPr>
          <xdr:cNvSpPr>
            <a:spLocks noChangeArrowheads="1"/>
          </xdr:cNvSpPr>
        </xdr:nvSpPr>
        <xdr:spPr bwMode="auto">
          <a:xfrm>
            <a:off x="4269184"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89" name="Rectangle 25">
            <a:extLst>
              <a:ext uri="{FF2B5EF4-FFF2-40B4-BE49-F238E27FC236}">
                <a16:creationId xmlns:a16="http://schemas.microsoft.com/office/drawing/2014/main" id="{00000000-0008-0000-0A00-0000192C0000}"/>
              </a:ext>
            </a:extLst>
          </xdr:cNvPr>
          <xdr:cNvSpPr>
            <a:spLocks noChangeArrowheads="1"/>
          </xdr:cNvSpPr>
        </xdr:nvSpPr>
        <xdr:spPr bwMode="auto">
          <a:xfrm>
            <a:off x="4556919" y="1019175"/>
            <a:ext cx="277813"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0" name="Rectangle 26">
            <a:extLst>
              <a:ext uri="{FF2B5EF4-FFF2-40B4-BE49-F238E27FC236}">
                <a16:creationId xmlns:a16="http://schemas.microsoft.com/office/drawing/2014/main" id="{00000000-0008-0000-0A00-00001A2C0000}"/>
              </a:ext>
            </a:extLst>
          </xdr:cNvPr>
          <xdr:cNvSpPr>
            <a:spLocks noChangeArrowheads="1"/>
          </xdr:cNvSpPr>
        </xdr:nvSpPr>
        <xdr:spPr bwMode="auto">
          <a:xfrm>
            <a:off x="4834731"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1" name="Rectangle 27">
            <a:extLst>
              <a:ext uri="{FF2B5EF4-FFF2-40B4-BE49-F238E27FC236}">
                <a16:creationId xmlns:a16="http://schemas.microsoft.com/office/drawing/2014/main" id="{00000000-0008-0000-0A00-00001B2C0000}"/>
              </a:ext>
            </a:extLst>
          </xdr:cNvPr>
          <xdr:cNvSpPr>
            <a:spLocks noChangeArrowheads="1"/>
          </xdr:cNvSpPr>
        </xdr:nvSpPr>
        <xdr:spPr bwMode="auto">
          <a:xfrm>
            <a:off x="5122466" y="1019175"/>
            <a:ext cx="287734"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twoCellAnchor>
    <xdr:from>
      <xdr:col>9</xdr:col>
      <xdr:colOff>0</xdr:colOff>
      <xdr:row>4</xdr:row>
      <xdr:rowOff>0</xdr:rowOff>
    </xdr:from>
    <xdr:to>
      <xdr:col>10</xdr:col>
      <xdr:colOff>0</xdr:colOff>
      <xdr:row>6</xdr:row>
      <xdr:rowOff>0</xdr:rowOff>
    </xdr:to>
    <xdr:grpSp>
      <xdr:nvGrpSpPr>
        <xdr:cNvPr id="21530" name="グループ化 3">
          <a:extLst>
            <a:ext uri="{FF2B5EF4-FFF2-40B4-BE49-F238E27FC236}">
              <a16:creationId xmlns:a16="http://schemas.microsoft.com/office/drawing/2014/main" id="{00000000-0008-0000-0A00-00001A540000}"/>
            </a:ext>
          </a:extLst>
        </xdr:cNvPr>
        <xdr:cNvGrpSpPr>
          <a:grpSpLocks/>
        </xdr:cNvGrpSpPr>
      </xdr:nvGrpSpPr>
      <xdr:grpSpPr bwMode="auto">
        <a:xfrm>
          <a:off x="6172200" y="1019175"/>
          <a:ext cx="857250" cy="409575"/>
          <a:chOff x="6029325" y="1019175"/>
          <a:chExt cx="857250" cy="409575"/>
        </a:xfrm>
      </xdr:grpSpPr>
      <xdr:sp macro="" textlink="">
        <xdr:nvSpPr>
          <xdr:cNvPr id="11292" name="Rectangle 28">
            <a:extLst>
              <a:ext uri="{FF2B5EF4-FFF2-40B4-BE49-F238E27FC236}">
                <a16:creationId xmlns:a16="http://schemas.microsoft.com/office/drawing/2014/main" id="{00000000-0008-0000-0A00-00001C2C0000}"/>
              </a:ext>
            </a:extLst>
          </xdr:cNvPr>
          <xdr:cNvSpPr>
            <a:spLocks noChangeArrowheads="1"/>
          </xdr:cNvSpPr>
        </xdr:nvSpPr>
        <xdr:spPr bwMode="auto">
          <a:xfrm>
            <a:off x="60293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1293" name="Rectangle 29">
            <a:extLst>
              <a:ext uri="{FF2B5EF4-FFF2-40B4-BE49-F238E27FC236}">
                <a16:creationId xmlns:a16="http://schemas.microsoft.com/office/drawing/2014/main" id="{00000000-0008-0000-0A00-00001D2C0000}"/>
              </a:ext>
            </a:extLst>
          </xdr:cNvPr>
          <xdr:cNvSpPr>
            <a:spLocks noChangeArrowheads="1"/>
          </xdr:cNvSpPr>
        </xdr:nvSpPr>
        <xdr:spPr bwMode="auto">
          <a:xfrm>
            <a:off x="631507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sp macro="" textlink="">
        <xdr:nvSpPr>
          <xdr:cNvPr id="16" name="Rectangle 29">
            <a:extLst>
              <a:ext uri="{FF2B5EF4-FFF2-40B4-BE49-F238E27FC236}">
                <a16:creationId xmlns:a16="http://schemas.microsoft.com/office/drawing/2014/main" id="{00000000-0008-0000-0A00-000010000000}"/>
              </a:ext>
            </a:extLst>
          </xdr:cNvPr>
          <xdr:cNvSpPr>
            <a:spLocks noChangeArrowheads="1"/>
          </xdr:cNvSpPr>
        </xdr:nvSpPr>
        <xdr:spPr bwMode="auto">
          <a:xfrm>
            <a:off x="6600825" y="1019175"/>
            <a:ext cx="285750" cy="4095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endParaRPr lang="ja-JP" altLang="en-US" sz="1600" b="1" i="0" u="none" strike="noStrike" baseline="0">
              <a:solidFill>
                <a:srgbClr val="000080"/>
              </a:solidFill>
              <a:latin typeface="ＭＳ Ｐゴシック"/>
              <a:ea typeface="ＭＳ Ｐゴシック"/>
            </a:endParaRPr>
          </a:p>
        </xdr:txBody>
      </xdr:sp>
    </xdr:grpSp>
    <xdr:clientData/>
  </xdr:twoCellAnchor>
</xdr:wsDr>
</file>

<file path=xl/theme/theme1.xml><?xml version="1.0" encoding="utf-8"?>
<a:theme xmlns:a="http://schemas.openxmlformats.org/drawingml/2006/main" name="Office テーマ">
  <a:themeElements>
    <a:clrScheme name="ユーザー定義 1">
      <a:dk1>
        <a:srgbClr val="171717"/>
      </a:dk1>
      <a:lt1>
        <a:srgbClr val="69DCFE"/>
      </a:lt1>
      <a:dk2>
        <a:srgbClr val="0099FF"/>
      </a:dk2>
      <a:lt2>
        <a:srgbClr val="00FFFF"/>
      </a:lt2>
      <a:accent1>
        <a:srgbClr val="9966FF"/>
      </a:accent1>
      <a:accent2>
        <a:srgbClr val="04FC1C"/>
      </a:accent2>
      <a:accent3>
        <a:srgbClr val="FFCC00"/>
      </a:accent3>
      <a:accent4>
        <a:srgbClr val="ECFF33"/>
      </a:accent4>
      <a:accent5>
        <a:srgbClr val="FF4FCD"/>
      </a:accent5>
      <a:accent6>
        <a:srgbClr val="FF0000"/>
      </a:accent6>
      <a:hlink>
        <a:srgbClr val="8F8F8F"/>
      </a:hlink>
      <a:folHlink>
        <a:srgbClr val="A5A5A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33"/>
  <sheetViews>
    <sheetView tabSelected="1" view="pageBreakPreview" zoomScaleNormal="100" workbookViewId="0">
      <selection activeCell="C25" sqref="C25:E26"/>
    </sheetView>
  </sheetViews>
  <sheetFormatPr defaultRowHeight="13.5"/>
  <cols>
    <col min="1" max="9" width="9" style="124"/>
    <col min="10" max="10" width="9" style="124" customWidth="1"/>
    <col min="11" max="13" width="10.875" style="124" customWidth="1"/>
    <col min="14" max="16384" width="9" style="124"/>
  </cols>
  <sheetData>
    <row r="1" spans="1:15" ht="14.25" thickBot="1">
      <c r="A1" s="122"/>
      <c r="B1" s="123"/>
      <c r="C1" s="123"/>
      <c r="D1" s="123"/>
      <c r="E1" s="123"/>
      <c r="F1" s="123"/>
      <c r="G1" s="123"/>
      <c r="H1" s="123"/>
      <c r="I1" s="123"/>
      <c r="J1" s="123"/>
      <c r="K1" s="123"/>
      <c r="L1" s="123"/>
      <c r="M1" s="123"/>
      <c r="N1" s="123"/>
    </row>
    <row r="2" spans="1:15" ht="21.75" customHeight="1">
      <c r="A2" s="122"/>
      <c r="B2" s="123"/>
      <c r="C2" s="125"/>
      <c r="D2" s="126"/>
      <c r="E2" s="123"/>
      <c r="F2" s="123"/>
      <c r="G2" s="123"/>
      <c r="H2" s="127"/>
      <c r="I2" s="197" t="s">
        <v>46</v>
      </c>
      <c r="J2" s="197"/>
      <c r="K2" s="197"/>
      <c r="L2" s="197"/>
      <c r="M2" s="197"/>
      <c r="N2" s="123"/>
      <c r="O2" s="128"/>
    </row>
    <row r="3" spans="1:15" ht="21.75" customHeight="1">
      <c r="A3" s="122"/>
      <c r="B3" s="170"/>
      <c r="C3" s="171"/>
      <c r="D3" s="129"/>
      <c r="E3" s="123"/>
      <c r="F3" s="123"/>
      <c r="G3" s="123"/>
      <c r="H3" s="127"/>
      <c r="I3" s="197"/>
      <c r="J3" s="197"/>
      <c r="K3" s="197"/>
      <c r="L3" s="197"/>
      <c r="M3" s="197"/>
      <c r="N3" s="130" t="s">
        <v>58</v>
      </c>
      <c r="O3" s="128"/>
    </row>
    <row r="4" spans="1:15">
      <c r="A4" s="122"/>
      <c r="B4" s="170"/>
      <c r="C4" s="171"/>
      <c r="D4" s="129"/>
      <c r="E4" s="123"/>
      <c r="F4" s="123"/>
      <c r="G4" s="123"/>
      <c r="H4" s="127"/>
      <c r="I4" s="131"/>
      <c r="J4" s="131"/>
      <c r="K4" s="131"/>
      <c r="L4" s="131"/>
      <c r="M4" s="131"/>
      <c r="N4" s="131"/>
      <c r="O4" s="128"/>
    </row>
    <row r="5" spans="1:15">
      <c r="A5" s="122"/>
      <c r="B5" s="170"/>
      <c r="C5" s="171"/>
      <c r="D5" s="129"/>
      <c r="E5" s="123"/>
      <c r="F5" s="123"/>
      <c r="G5" s="123"/>
      <c r="H5" s="127"/>
      <c r="I5" s="127"/>
      <c r="J5" s="123"/>
      <c r="K5" s="123"/>
      <c r="L5" s="123"/>
      <c r="M5" s="123"/>
      <c r="N5" s="123"/>
      <c r="O5" s="128"/>
    </row>
    <row r="6" spans="1:15">
      <c r="A6" s="122"/>
      <c r="B6" s="170"/>
      <c r="C6" s="172"/>
      <c r="D6" s="129"/>
      <c r="E6" s="123"/>
      <c r="F6" s="123"/>
      <c r="G6" s="123"/>
      <c r="H6" s="127"/>
      <c r="I6" s="122"/>
      <c r="J6" s="132"/>
      <c r="K6" s="213">
        <v>43516</v>
      </c>
      <c r="L6" s="213"/>
      <c r="M6" s="213"/>
      <c r="N6" s="133" t="s">
        <v>55</v>
      </c>
      <c r="O6" s="128"/>
    </row>
    <row r="7" spans="1:15">
      <c r="A7" s="122"/>
      <c r="B7" s="170"/>
      <c r="C7" s="172"/>
      <c r="D7" s="129"/>
      <c r="E7" s="123"/>
      <c r="F7" s="123"/>
      <c r="G7" s="123"/>
      <c r="H7" s="127"/>
      <c r="I7" s="131"/>
      <c r="J7" s="131"/>
      <c r="K7" s="131"/>
      <c r="L7" s="131"/>
      <c r="M7" s="131"/>
      <c r="N7" s="131"/>
      <c r="O7" s="134"/>
    </row>
    <row r="8" spans="1:15">
      <c r="A8" s="122"/>
      <c r="B8" s="170"/>
      <c r="C8" s="172"/>
      <c r="D8" s="129"/>
      <c r="E8" s="123"/>
      <c r="F8" s="123"/>
      <c r="G8" s="123"/>
      <c r="H8" s="127"/>
      <c r="I8" s="127"/>
      <c r="J8" s="123"/>
      <c r="K8" s="123"/>
      <c r="L8" s="123"/>
      <c r="M8" s="123"/>
      <c r="N8" s="123"/>
      <c r="O8" s="134"/>
    </row>
    <row r="9" spans="1:15" ht="21.75" customHeight="1" thickBot="1">
      <c r="A9" s="122"/>
      <c r="B9" s="123"/>
      <c r="C9" s="135"/>
      <c r="D9" s="136"/>
      <c r="E9" s="123"/>
      <c r="F9" s="123"/>
      <c r="G9" s="123"/>
      <c r="H9" s="127"/>
      <c r="I9" s="127"/>
      <c r="J9" s="137"/>
      <c r="K9" s="138"/>
      <c r="L9" s="138"/>
      <c r="M9" s="138"/>
      <c r="N9" s="138"/>
      <c r="O9" s="134"/>
    </row>
    <row r="10" spans="1:15">
      <c r="A10" s="122"/>
      <c r="B10" s="123"/>
      <c r="C10" s="123"/>
      <c r="D10" s="123"/>
      <c r="E10" s="123"/>
      <c r="F10" s="123"/>
      <c r="G10" s="123"/>
      <c r="H10" s="127"/>
      <c r="I10" s="127"/>
      <c r="J10" s="127"/>
      <c r="K10" s="127"/>
      <c r="L10" s="127"/>
      <c r="M10" s="127"/>
      <c r="N10" s="127"/>
      <c r="O10" s="134"/>
    </row>
    <row r="11" spans="1:15">
      <c r="A11" s="122"/>
      <c r="B11" s="123"/>
      <c r="C11" s="123"/>
      <c r="D11" s="123"/>
      <c r="E11" s="123"/>
      <c r="F11" s="123"/>
      <c r="G11" s="123"/>
      <c r="H11" s="127"/>
      <c r="I11" s="127"/>
      <c r="J11" s="123"/>
      <c r="K11" s="123"/>
      <c r="L11" s="123"/>
      <c r="M11" s="123"/>
      <c r="N11" s="123"/>
      <c r="O11" s="134"/>
    </row>
    <row r="12" spans="1:15">
      <c r="A12" s="122"/>
      <c r="B12" s="123"/>
      <c r="C12" s="123"/>
      <c r="D12" s="123"/>
      <c r="E12" s="123"/>
      <c r="F12" s="123"/>
      <c r="G12" s="123"/>
      <c r="H12" s="127"/>
      <c r="I12" s="127"/>
      <c r="J12" s="123"/>
      <c r="K12" s="123"/>
      <c r="L12" s="123"/>
      <c r="M12" s="123"/>
      <c r="N12" s="123"/>
      <c r="O12" s="134"/>
    </row>
    <row r="13" spans="1:15">
      <c r="A13" s="122"/>
      <c r="B13" s="123"/>
      <c r="C13" s="123"/>
      <c r="D13" s="123"/>
      <c r="E13" s="123"/>
      <c r="F13" s="123"/>
      <c r="G13" s="123"/>
      <c r="H13" s="123"/>
      <c r="I13" s="123"/>
      <c r="J13" s="123"/>
      <c r="K13" s="123"/>
      <c r="L13" s="123"/>
      <c r="M13" s="123"/>
      <c r="N13" s="123"/>
      <c r="O13" s="128"/>
    </row>
    <row r="14" spans="1:15" ht="58.5" customHeight="1">
      <c r="A14" s="122"/>
      <c r="B14" s="123"/>
      <c r="C14" s="123"/>
      <c r="D14" s="123"/>
      <c r="E14" s="123"/>
      <c r="F14" s="123"/>
      <c r="G14" s="123"/>
      <c r="H14" s="123"/>
      <c r="I14" s="123"/>
      <c r="J14" s="123"/>
      <c r="K14" s="123"/>
      <c r="L14" s="123"/>
      <c r="M14" s="123"/>
      <c r="N14" s="123"/>
    </row>
    <row r="15" spans="1:15" ht="13.5" customHeight="1">
      <c r="A15" s="122"/>
      <c r="B15" s="123"/>
      <c r="C15" s="123"/>
      <c r="D15" s="123"/>
      <c r="E15" s="123"/>
      <c r="F15" s="123"/>
      <c r="G15" s="123"/>
      <c r="H15" s="123"/>
      <c r="I15" s="201" t="s">
        <v>33</v>
      </c>
      <c r="J15" s="202"/>
      <c r="K15" s="202"/>
      <c r="L15" s="207">
        <f>J19+M19</f>
        <v>0</v>
      </c>
      <c r="M15" s="207"/>
      <c r="N15" s="208"/>
    </row>
    <row r="16" spans="1:15" ht="13.5" customHeight="1">
      <c r="A16" s="122"/>
      <c r="B16" s="123"/>
      <c r="C16" s="123"/>
      <c r="D16" s="123"/>
      <c r="E16" s="123"/>
      <c r="F16" s="123"/>
      <c r="G16" s="123"/>
      <c r="H16" s="123"/>
      <c r="I16" s="203"/>
      <c r="J16" s="204"/>
      <c r="K16" s="204"/>
      <c r="L16" s="209"/>
      <c r="M16" s="209"/>
      <c r="N16" s="210"/>
    </row>
    <row r="17" spans="1:14" ht="13.5" customHeight="1">
      <c r="A17" s="122"/>
      <c r="B17" s="123"/>
      <c r="C17" s="123"/>
      <c r="D17" s="123"/>
      <c r="E17" s="123"/>
      <c r="F17" s="123"/>
      <c r="G17" s="123"/>
      <c r="H17" s="123"/>
      <c r="I17" s="205"/>
      <c r="J17" s="206"/>
      <c r="K17" s="206"/>
      <c r="L17" s="211"/>
      <c r="M17" s="211"/>
      <c r="N17" s="212"/>
    </row>
    <row r="18" spans="1:14">
      <c r="A18" s="122"/>
      <c r="B18" s="123"/>
      <c r="C18" s="123"/>
      <c r="D18" s="123"/>
      <c r="E18" s="123"/>
      <c r="F18" s="123"/>
      <c r="G18" s="123"/>
      <c r="H18" s="123"/>
      <c r="I18" s="123"/>
      <c r="J18" s="123"/>
      <c r="K18" s="123"/>
      <c r="L18" s="123"/>
      <c r="M18" s="123"/>
      <c r="N18" s="123"/>
    </row>
    <row r="19" spans="1:14" ht="25.5" customHeight="1">
      <c r="A19" s="122"/>
      <c r="B19" s="123"/>
      <c r="C19" s="123"/>
      <c r="D19" s="123"/>
      <c r="E19" s="123"/>
      <c r="F19" s="123"/>
      <c r="G19" s="123"/>
      <c r="H19" s="123"/>
      <c r="I19" s="173" t="s">
        <v>29</v>
      </c>
      <c r="J19" s="200">
        <f>SUM('契約用【A】％'!C10:E11,'契約用【A】％'!C40:E41,'契約用【A】％'!C70:E71,'契約用【A】％'!C100:E101,'契約用【A】％'!C130:E131,'契約用【A】％'!C160:E161,'契約用【A】％'!C190:E191,契約外【B】常用!$K$27,契約外【B】常用!$K$57,契約外【B】常用!$K$87,契約外【B】常用!$K$117,契約外【B】常用!$K$147,契約外【B】常用!$K$177,契約外【B】常用!$K$207,契約外【B】応援!K27)</f>
        <v>0</v>
      </c>
      <c r="K19" s="200"/>
      <c r="L19" s="173" t="s">
        <v>30</v>
      </c>
      <c r="M19" s="200">
        <f>契約外【B】常用!K28+契約外【B】応援!K28</f>
        <v>0</v>
      </c>
      <c r="N19" s="200"/>
    </row>
    <row r="20" spans="1:14">
      <c r="A20" s="122"/>
      <c r="B20" s="123"/>
      <c r="C20" s="123"/>
      <c r="D20" s="123"/>
      <c r="E20" s="123"/>
      <c r="F20" s="123"/>
      <c r="G20" s="123"/>
      <c r="H20" s="123"/>
      <c r="I20" s="123"/>
      <c r="J20" s="123"/>
      <c r="K20" s="123"/>
      <c r="L20" s="123"/>
      <c r="M20" s="123"/>
      <c r="N20" s="123"/>
    </row>
    <row r="21" spans="1:14">
      <c r="A21" s="122"/>
      <c r="B21" s="123"/>
      <c r="C21" s="123"/>
      <c r="D21" s="123"/>
      <c r="E21" s="123"/>
      <c r="F21" s="123"/>
      <c r="G21" s="123"/>
      <c r="H21" s="123"/>
      <c r="I21" s="123" t="s">
        <v>31</v>
      </c>
      <c r="J21" s="123"/>
      <c r="K21" s="123"/>
      <c r="L21" s="123"/>
      <c r="M21" s="123"/>
      <c r="N21" s="139"/>
    </row>
    <row r="22" spans="1:14" ht="5.25" customHeight="1">
      <c r="A22" s="122"/>
      <c r="B22" s="123"/>
      <c r="C22" s="123"/>
      <c r="D22" s="123"/>
      <c r="E22" s="123"/>
      <c r="F22" s="123"/>
      <c r="G22" s="123"/>
      <c r="H22" s="123"/>
      <c r="I22" s="123"/>
      <c r="J22" s="123"/>
      <c r="K22" s="123"/>
      <c r="L22" s="123"/>
      <c r="M22" s="123"/>
      <c r="N22" s="123"/>
    </row>
    <row r="23" spans="1:14" ht="21.75" customHeight="1">
      <c r="A23" s="122"/>
      <c r="B23" s="122"/>
      <c r="C23" s="122"/>
      <c r="D23" s="122"/>
      <c r="E23" s="122"/>
      <c r="F23" s="122"/>
      <c r="G23" s="122"/>
      <c r="H23" s="140"/>
      <c r="I23" s="122"/>
      <c r="J23" s="140"/>
      <c r="K23" s="140"/>
      <c r="L23" s="140"/>
      <c r="M23" s="140"/>
      <c r="N23" s="140"/>
    </row>
    <row r="24" spans="1:14" ht="24.75" customHeight="1">
      <c r="A24" s="122"/>
      <c r="B24" s="122"/>
      <c r="C24" s="122"/>
      <c r="D24" s="122"/>
      <c r="E24" s="122"/>
      <c r="F24" s="122"/>
      <c r="G24" s="122"/>
      <c r="H24" s="140"/>
      <c r="I24" s="122"/>
      <c r="J24" s="141" t="s">
        <v>34</v>
      </c>
      <c r="K24" s="198" t="s">
        <v>142</v>
      </c>
      <c r="L24" s="198"/>
      <c r="M24" s="198"/>
      <c r="N24" s="198"/>
    </row>
    <row r="25" spans="1:14" ht="16.5" customHeight="1">
      <c r="A25" s="214" t="s">
        <v>32</v>
      </c>
      <c r="B25" s="215" t="s">
        <v>39</v>
      </c>
      <c r="C25" s="228"/>
      <c r="D25" s="228"/>
      <c r="E25" s="228"/>
      <c r="F25" s="214" t="s">
        <v>40</v>
      </c>
      <c r="G25" s="228"/>
      <c r="H25" s="228"/>
      <c r="I25" s="122"/>
      <c r="J25" s="141" t="s">
        <v>36</v>
      </c>
      <c r="K25" s="199" t="s">
        <v>146</v>
      </c>
      <c r="L25" s="199"/>
      <c r="M25" s="140"/>
      <c r="N25" s="140"/>
    </row>
    <row r="26" spans="1:14" ht="16.5" customHeight="1">
      <c r="A26" s="214"/>
      <c r="B26" s="215"/>
      <c r="C26" s="228"/>
      <c r="D26" s="228"/>
      <c r="E26" s="228"/>
      <c r="F26" s="214"/>
      <c r="G26" s="228"/>
      <c r="H26" s="228"/>
      <c r="I26" s="122"/>
      <c r="J26" s="141" t="s">
        <v>35</v>
      </c>
      <c r="K26" s="217" t="s">
        <v>143</v>
      </c>
      <c r="L26" s="217"/>
      <c r="M26" s="217"/>
      <c r="N26" s="169"/>
    </row>
    <row r="27" spans="1:14" ht="16.5" customHeight="1">
      <c r="A27" s="215" t="s">
        <v>41</v>
      </c>
      <c r="B27" s="215"/>
      <c r="C27" s="215" t="s">
        <v>42</v>
      </c>
      <c r="D27" s="215"/>
      <c r="E27" s="216"/>
      <c r="F27" s="216"/>
      <c r="G27" s="216"/>
      <c r="H27" s="216"/>
      <c r="I27" s="122"/>
      <c r="J27" s="141" t="s">
        <v>37</v>
      </c>
      <c r="K27" s="199" t="s">
        <v>144</v>
      </c>
      <c r="L27" s="199"/>
      <c r="M27" s="140"/>
      <c r="N27" s="142" t="s">
        <v>54</v>
      </c>
    </row>
    <row r="28" spans="1:14" ht="16.5" customHeight="1">
      <c r="A28" s="215"/>
      <c r="B28" s="215"/>
      <c r="C28" s="215"/>
      <c r="D28" s="215"/>
      <c r="E28" s="216"/>
      <c r="F28" s="216"/>
      <c r="G28" s="216"/>
      <c r="H28" s="216"/>
      <c r="I28" s="122"/>
      <c r="J28" s="141" t="s">
        <v>38</v>
      </c>
      <c r="K28" s="199" t="s">
        <v>145</v>
      </c>
      <c r="L28" s="199"/>
      <c r="M28" s="140"/>
      <c r="N28" s="221"/>
    </row>
    <row r="29" spans="1:14" ht="16.5" customHeight="1">
      <c r="A29" s="174" t="s">
        <v>115</v>
      </c>
      <c r="B29" s="218"/>
      <c r="C29" s="219"/>
      <c r="D29" s="219"/>
      <c r="E29" s="219"/>
      <c r="F29" s="219"/>
      <c r="G29" s="219"/>
      <c r="H29" s="220"/>
      <c r="I29" s="140"/>
      <c r="J29" s="140"/>
      <c r="K29" s="140"/>
      <c r="L29" s="140"/>
      <c r="M29" s="140"/>
      <c r="N29" s="221"/>
    </row>
    <row r="30" spans="1:14" ht="16.5" customHeight="1">
      <c r="A30" s="195" t="s">
        <v>149</v>
      </c>
      <c r="B30" s="222"/>
      <c r="C30" s="223"/>
      <c r="D30" s="223"/>
      <c r="E30" s="223"/>
      <c r="F30" s="223"/>
      <c r="G30" s="223"/>
      <c r="H30" s="224"/>
      <c r="I30" s="122"/>
      <c r="J30" s="122"/>
      <c r="K30" s="122"/>
      <c r="L30" s="122"/>
      <c r="M30" s="122"/>
      <c r="N30" s="221"/>
    </row>
    <row r="31" spans="1:14" ht="16.5" customHeight="1">
      <c r="A31" s="196"/>
      <c r="B31" s="225"/>
      <c r="C31" s="226"/>
      <c r="D31" s="226"/>
      <c r="E31" s="226"/>
      <c r="F31" s="226"/>
      <c r="G31" s="226"/>
      <c r="H31" s="227"/>
      <c r="I31" s="122"/>
      <c r="J31" s="122"/>
      <c r="K31" s="122"/>
      <c r="L31" s="122"/>
      <c r="M31" s="122"/>
      <c r="N31" s="122"/>
    </row>
    <row r="32" spans="1:14">
      <c r="B32" s="143"/>
      <c r="C32" s="143"/>
    </row>
    <row r="33" spans="2:3">
      <c r="B33" s="143"/>
      <c r="C33" s="143"/>
    </row>
  </sheetData>
  <sheetProtection formatCells="0" formatColumns="0" formatRows="0" insertColumns="0" insertRows="0" insertHyperlinks="0" deleteColumns="0" deleteRows="0" sort="0" autoFilter="0" pivotTables="0"/>
  <mergeCells count="23">
    <mergeCell ref="K28:L28"/>
    <mergeCell ref="N28:N30"/>
    <mergeCell ref="B30:H31"/>
    <mergeCell ref="C25:E26"/>
    <mergeCell ref="B25:B26"/>
    <mergeCell ref="F25:F26"/>
    <mergeCell ref="G25:H26"/>
    <mergeCell ref="A30:A31"/>
    <mergeCell ref="I2:M3"/>
    <mergeCell ref="K24:N24"/>
    <mergeCell ref="K25:L25"/>
    <mergeCell ref="K27:L27"/>
    <mergeCell ref="J19:K19"/>
    <mergeCell ref="I15:K17"/>
    <mergeCell ref="L15:N17"/>
    <mergeCell ref="M19:N19"/>
    <mergeCell ref="K6:M6"/>
    <mergeCell ref="A25:A26"/>
    <mergeCell ref="A27:B28"/>
    <mergeCell ref="C27:D28"/>
    <mergeCell ref="E27:H28"/>
    <mergeCell ref="K26:M26"/>
    <mergeCell ref="B29:H29"/>
  </mergeCells>
  <phoneticPr fontId="1"/>
  <conditionalFormatting sqref="K26:M26 K24:N24 K25:L25 K27:L28">
    <cfRule type="containsBlanks" dxfId="2" priority="2">
      <formula>LEN(TRIM(K24))=0</formula>
    </cfRule>
  </conditionalFormatting>
  <conditionalFormatting sqref="C25:E26 G25:H26 E27:H28 B29:H31">
    <cfRule type="containsBlanks" dxfId="0" priority="1">
      <formula>LEN(TRIM(B25))=0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2"/>
  </sheetPr>
  <dimension ref="A1:V35"/>
  <sheetViews>
    <sheetView view="pageBreakPreview" zoomScaleNormal="100" workbookViewId="0">
      <selection sqref="A1:XFD1048576"/>
    </sheetView>
  </sheetViews>
  <sheetFormatPr defaultRowHeight="13.5"/>
  <cols>
    <col min="1" max="9" width="9" style="124"/>
    <col min="10" max="10" width="11.25" style="124" customWidth="1"/>
    <col min="11" max="11" width="6.75" style="124" customWidth="1"/>
    <col min="12" max="16384" width="9" style="124"/>
  </cols>
  <sheetData>
    <row r="1" spans="1:22" ht="26.25" customHeight="1">
      <c r="A1" s="354" t="s">
        <v>86</v>
      </c>
      <c r="B1" s="354"/>
      <c r="C1" s="354"/>
      <c r="D1" s="354"/>
      <c r="E1" s="354"/>
      <c r="F1" s="354"/>
      <c r="G1" s="354"/>
      <c r="H1" s="354"/>
      <c r="I1" s="354"/>
      <c r="J1" s="354"/>
      <c r="K1" s="354"/>
      <c r="L1" s="354"/>
      <c r="M1" s="354"/>
      <c r="N1" s="354"/>
      <c r="O1" s="354"/>
      <c r="P1" s="354"/>
      <c r="Q1" s="144"/>
      <c r="R1" s="144"/>
      <c r="S1" s="144"/>
      <c r="T1" s="144"/>
      <c r="U1" s="144"/>
      <c r="V1" s="144"/>
    </row>
    <row r="2" spans="1:22" ht="18.75">
      <c r="A2" s="1"/>
      <c r="B2" s="1"/>
      <c r="C2" s="1"/>
      <c r="D2" s="1"/>
      <c r="E2" s="2"/>
      <c r="F2" s="2"/>
      <c r="G2" s="2"/>
      <c r="H2" s="2"/>
      <c r="I2" s="2"/>
      <c r="J2" s="2"/>
      <c r="K2" s="2"/>
      <c r="L2" s="2"/>
      <c r="M2" s="3"/>
      <c r="N2" s="428">
        <v>41932</v>
      </c>
      <c r="O2" s="428"/>
      <c r="P2" s="428"/>
      <c r="Q2" s="145"/>
      <c r="R2" s="146"/>
    </row>
    <row r="3" spans="1:22" ht="14.25" customHeight="1">
      <c r="A3" s="429" t="s">
        <v>46</v>
      </c>
      <c r="B3" s="429"/>
      <c r="C3" s="429"/>
      <c r="D3" s="429"/>
      <c r="E3" s="233" t="s">
        <v>58</v>
      </c>
      <c r="F3" s="4"/>
      <c r="G3" s="4"/>
      <c r="H3" s="4"/>
      <c r="I3" s="4"/>
      <c r="J3" s="4"/>
      <c r="K3" s="4"/>
      <c r="L3" s="2"/>
      <c r="M3" s="3"/>
      <c r="N3" s="428"/>
      <c r="O3" s="428"/>
      <c r="P3" s="428"/>
      <c r="Q3" s="145"/>
      <c r="R3" s="146"/>
    </row>
    <row r="4" spans="1:22" ht="21" customHeight="1">
      <c r="A4" s="430"/>
      <c r="B4" s="430"/>
      <c r="C4" s="430"/>
      <c r="D4" s="430"/>
      <c r="E4" s="233"/>
      <c r="F4" s="21"/>
      <c r="G4" s="21"/>
      <c r="H4" s="21"/>
      <c r="I4" s="21"/>
      <c r="J4" s="22"/>
      <c r="K4" s="5"/>
      <c r="L4" s="6" t="s">
        <v>59</v>
      </c>
      <c r="M4" s="431" t="s">
        <v>107</v>
      </c>
      <c r="N4" s="431"/>
      <c r="O4" s="431"/>
      <c r="P4" s="431"/>
      <c r="Q4" s="145"/>
    </row>
    <row r="5" spans="1:22" ht="18.75" customHeight="1">
      <c r="A5" s="303" t="s">
        <v>60</v>
      </c>
      <c r="B5" s="303"/>
      <c r="C5" s="303"/>
      <c r="D5" s="303"/>
      <c r="E5" s="7"/>
      <c r="F5" s="351" t="s">
        <v>61</v>
      </c>
      <c r="G5" s="420">
        <v>12345</v>
      </c>
      <c r="H5" s="420"/>
      <c r="I5" s="353" t="s">
        <v>110</v>
      </c>
      <c r="J5" s="427">
        <v>678</v>
      </c>
      <c r="K5" s="147"/>
      <c r="L5" s="164" t="s">
        <v>62</v>
      </c>
      <c r="M5" s="40" t="s">
        <v>63</v>
      </c>
      <c r="N5" s="418" t="s">
        <v>108</v>
      </c>
      <c r="O5" s="418"/>
      <c r="P5" s="418"/>
      <c r="Q5" s="148"/>
      <c r="R5" s="148"/>
      <c r="S5" s="148"/>
      <c r="T5" s="148"/>
      <c r="U5" s="148"/>
      <c r="V5" s="148"/>
    </row>
    <row r="6" spans="1:22" ht="13.5" customHeight="1">
      <c r="A6" s="8"/>
      <c r="B6" s="8"/>
      <c r="C6" s="8"/>
      <c r="D6" s="8"/>
      <c r="E6" s="9"/>
      <c r="F6" s="352"/>
      <c r="G6" s="420"/>
      <c r="H6" s="420"/>
      <c r="I6" s="353"/>
      <c r="J6" s="427"/>
      <c r="K6" s="147"/>
      <c r="L6" s="8"/>
      <c r="M6" s="10" t="s">
        <v>120</v>
      </c>
      <c r="N6" s="419" t="s">
        <v>121</v>
      </c>
      <c r="O6" s="419"/>
      <c r="P6" s="419"/>
      <c r="Q6" s="148"/>
      <c r="R6" s="148"/>
      <c r="S6" s="148"/>
      <c r="T6" s="148"/>
      <c r="U6" s="148"/>
      <c r="V6" s="148"/>
    </row>
    <row r="7" spans="1:22" ht="13.5" customHeight="1">
      <c r="A7" s="3"/>
      <c r="B7" s="3"/>
      <c r="C7" s="3"/>
      <c r="D7" s="3"/>
      <c r="E7" s="4"/>
      <c r="F7" s="21"/>
      <c r="G7" s="21"/>
      <c r="H7" s="21"/>
      <c r="I7" s="21"/>
      <c r="J7" s="22"/>
      <c r="K7" s="11"/>
      <c r="L7" s="8"/>
      <c r="M7" s="10" t="s">
        <v>122</v>
      </c>
      <c r="N7" s="419" t="s">
        <v>121</v>
      </c>
      <c r="O7" s="419"/>
      <c r="P7" s="419"/>
      <c r="R7" s="146"/>
    </row>
    <row r="8" spans="1:22">
      <c r="A8" s="4"/>
      <c r="B8" s="4"/>
      <c r="C8" s="4"/>
      <c r="D8" s="4"/>
      <c r="E8" s="11"/>
      <c r="F8" s="23"/>
      <c r="G8" s="23"/>
      <c r="H8" s="23"/>
      <c r="I8" s="23"/>
      <c r="J8" s="23"/>
      <c r="K8" s="4"/>
      <c r="L8" s="3"/>
      <c r="M8" s="3"/>
      <c r="N8" s="3"/>
      <c r="O8" s="2"/>
      <c r="P8" s="3"/>
    </row>
    <row r="9" spans="1:22" ht="15" customHeight="1">
      <c r="A9" s="345" t="s">
        <v>64</v>
      </c>
      <c r="B9" s="346"/>
      <c r="C9" s="287">
        <f>K27</f>
        <v>226800</v>
      </c>
      <c r="D9" s="288"/>
      <c r="E9" s="289"/>
      <c r="F9" s="349" t="s">
        <v>65</v>
      </c>
      <c r="G9" s="421" t="s">
        <v>95</v>
      </c>
      <c r="H9" s="422"/>
      <c r="I9" s="422"/>
      <c r="J9" s="422"/>
      <c r="K9" s="423"/>
      <c r="L9" s="3"/>
      <c r="M9" s="12"/>
      <c r="N9" s="301"/>
      <c r="O9" s="301"/>
      <c r="P9" s="301"/>
    </row>
    <row r="10" spans="1:22" ht="15" customHeight="1">
      <c r="A10" s="347"/>
      <c r="B10" s="348"/>
      <c r="C10" s="290"/>
      <c r="D10" s="291"/>
      <c r="E10" s="292"/>
      <c r="F10" s="350"/>
      <c r="G10" s="424"/>
      <c r="H10" s="425"/>
      <c r="I10" s="425"/>
      <c r="J10" s="425"/>
      <c r="K10" s="426"/>
      <c r="L10" s="3"/>
      <c r="M10" s="12"/>
      <c r="N10" s="302"/>
      <c r="O10" s="302"/>
      <c r="P10" s="302"/>
    </row>
    <row r="11" spans="1:22">
      <c r="A11" s="2"/>
      <c r="B11" s="2"/>
      <c r="C11" s="2"/>
      <c r="D11" s="2"/>
      <c r="E11" s="2"/>
      <c r="F11" s="2"/>
      <c r="G11" s="2"/>
      <c r="H11" s="2"/>
      <c r="I11" s="2"/>
      <c r="J11" s="2"/>
      <c r="K11" s="268"/>
      <c r="L11" s="268"/>
      <c r="M11" s="268"/>
      <c r="N11" s="268"/>
      <c r="O11" s="268"/>
      <c r="P11" s="3"/>
    </row>
    <row r="12" spans="1:22" ht="13.5" customHeight="1">
      <c r="A12" s="4"/>
      <c r="B12" s="19" t="s">
        <v>4</v>
      </c>
      <c r="C12" s="339"/>
      <c r="D12" s="340"/>
      <c r="E12" s="19" t="s">
        <v>5</v>
      </c>
      <c r="F12" s="339"/>
      <c r="G12" s="340"/>
      <c r="H12" s="13"/>
      <c r="I12" s="19" t="s">
        <v>6</v>
      </c>
      <c r="J12" s="275">
        <f>K27</f>
        <v>226800</v>
      </c>
      <c r="K12" s="276"/>
      <c r="L12" s="19" t="s">
        <v>7</v>
      </c>
      <c r="M12" s="339"/>
      <c r="N12" s="340"/>
      <c r="O12" s="4"/>
      <c r="P12" s="11"/>
    </row>
    <row r="13" spans="1:22" ht="13.5" customHeight="1">
      <c r="A13" s="4"/>
      <c r="B13" s="14" t="s">
        <v>66</v>
      </c>
      <c r="C13" s="341"/>
      <c r="D13" s="342"/>
      <c r="E13" s="14" t="s">
        <v>129</v>
      </c>
      <c r="F13" s="341"/>
      <c r="G13" s="342"/>
      <c r="H13" s="14"/>
      <c r="I13" s="14" t="s">
        <v>68</v>
      </c>
      <c r="J13" s="277"/>
      <c r="K13" s="278"/>
      <c r="L13" s="14" t="s">
        <v>69</v>
      </c>
      <c r="M13" s="341"/>
      <c r="N13" s="342"/>
      <c r="O13" s="4"/>
      <c r="P13" s="11"/>
    </row>
    <row r="14" spans="1:22" ht="13.5" customHeight="1">
      <c r="A14" s="4"/>
      <c r="B14" s="14"/>
      <c r="C14" s="343"/>
      <c r="D14" s="344"/>
      <c r="E14" s="14" t="s">
        <v>130</v>
      </c>
      <c r="F14" s="343"/>
      <c r="G14" s="344"/>
      <c r="H14" s="14"/>
      <c r="I14" s="14" t="s">
        <v>11</v>
      </c>
      <c r="J14" s="279"/>
      <c r="K14" s="280"/>
      <c r="L14" s="14"/>
      <c r="M14" s="343"/>
      <c r="N14" s="344"/>
      <c r="O14" s="4"/>
      <c r="P14" s="11"/>
    </row>
    <row r="15" spans="1:22">
      <c r="A15" s="4"/>
      <c r="B15" s="4"/>
      <c r="C15" s="25"/>
      <c r="D15" s="25"/>
      <c r="E15" s="25"/>
      <c r="F15" s="25"/>
      <c r="G15" s="25"/>
      <c r="H15" s="25"/>
      <c r="I15" s="25"/>
      <c r="J15" s="25"/>
      <c r="K15" s="25"/>
      <c r="L15" s="25"/>
      <c r="M15" s="25"/>
      <c r="N15" s="25"/>
      <c r="O15" s="25"/>
      <c r="P15" s="26"/>
    </row>
    <row r="16" spans="1:22" ht="17.25" customHeight="1">
      <c r="A16" s="4"/>
      <c r="B16" s="4" t="s">
        <v>70</v>
      </c>
      <c r="C16" s="484"/>
      <c r="D16" s="484"/>
      <c r="E16" s="484"/>
      <c r="F16" s="484"/>
      <c r="G16" s="484"/>
      <c r="H16" s="484"/>
      <c r="I16" s="484"/>
      <c r="J16" s="484"/>
      <c r="K16" s="484"/>
      <c r="L16" s="484"/>
      <c r="M16" s="484"/>
      <c r="N16" s="484"/>
      <c r="O16" s="484"/>
      <c r="P16" s="484"/>
    </row>
    <row r="17" spans="1:16">
      <c r="A17" s="4"/>
      <c r="B17" s="4"/>
      <c r="C17" s="4"/>
      <c r="D17" s="4"/>
      <c r="E17" s="4"/>
      <c r="F17" s="4"/>
      <c r="G17" s="4"/>
      <c r="H17" s="4"/>
      <c r="I17" s="4"/>
      <c r="J17" s="4"/>
      <c r="K17" s="4"/>
      <c r="L17" s="4"/>
      <c r="M17" s="4"/>
      <c r="N17" s="4"/>
      <c r="O17" s="4"/>
      <c r="P17" s="11"/>
    </row>
    <row r="18" spans="1:16">
      <c r="A18" s="20" t="s">
        <v>13</v>
      </c>
      <c r="B18" s="516" t="s">
        <v>71</v>
      </c>
      <c r="C18" s="517"/>
      <c r="D18" s="518"/>
      <c r="E18" s="516" t="s">
        <v>72</v>
      </c>
      <c r="F18" s="517"/>
      <c r="G18" s="518"/>
      <c r="H18" s="20" t="s">
        <v>73</v>
      </c>
      <c r="I18" s="20" t="s">
        <v>74</v>
      </c>
      <c r="J18" s="20" t="s">
        <v>75</v>
      </c>
      <c r="K18" s="516" t="s">
        <v>76</v>
      </c>
      <c r="L18" s="517"/>
      <c r="M18" s="518"/>
      <c r="N18" s="516" t="s">
        <v>77</v>
      </c>
      <c r="O18" s="517"/>
      <c r="P18" s="518"/>
    </row>
    <row r="19" spans="1:16" ht="19.5" customHeight="1">
      <c r="A19" s="15">
        <v>1</v>
      </c>
      <c r="B19" s="333" t="s">
        <v>87</v>
      </c>
      <c r="C19" s="334"/>
      <c r="D19" s="335"/>
      <c r="E19" s="510" t="s">
        <v>123</v>
      </c>
      <c r="F19" s="511"/>
      <c r="G19" s="512"/>
      <c r="H19" s="108">
        <v>7</v>
      </c>
      <c r="I19" s="16" t="s">
        <v>48</v>
      </c>
      <c r="J19" s="41">
        <v>16000</v>
      </c>
      <c r="K19" s="238">
        <f t="shared" ref="K19:K24" si="0">H19*J19</f>
        <v>112000</v>
      </c>
      <c r="L19" s="239"/>
      <c r="M19" s="240"/>
      <c r="N19" s="513"/>
      <c r="O19" s="514"/>
      <c r="P19" s="515"/>
    </row>
    <row r="20" spans="1:16" ht="19.5" customHeight="1">
      <c r="A20" s="15">
        <v>2</v>
      </c>
      <c r="B20" s="333" t="s">
        <v>124</v>
      </c>
      <c r="C20" s="334"/>
      <c r="D20" s="335"/>
      <c r="E20" s="510" t="s">
        <v>125</v>
      </c>
      <c r="F20" s="511"/>
      <c r="G20" s="512"/>
      <c r="H20" s="108">
        <v>1</v>
      </c>
      <c r="I20" s="16" t="s">
        <v>90</v>
      </c>
      <c r="J20" s="41">
        <v>2000</v>
      </c>
      <c r="K20" s="238">
        <f t="shared" si="0"/>
        <v>2000</v>
      </c>
      <c r="L20" s="239"/>
      <c r="M20" s="240"/>
      <c r="N20" s="513"/>
      <c r="O20" s="514"/>
      <c r="P20" s="515"/>
    </row>
    <row r="21" spans="1:16" ht="19.5" customHeight="1">
      <c r="A21" s="15">
        <v>3</v>
      </c>
      <c r="B21" s="333" t="s">
        <v>87</v>
      </c>
      <c r="C21" s="334"/>
      <c r="D21" s="335"/>
      <c r="E21" s="510" t="s">
        <v>88</v>
      </c>
      <c r="F21" s="511"/>
      <c r="G21" s="512"/>
      <c r="H21" s="108">
        <v>5</v>
      </c>
      <c r="I21" s="16" t="s">
        <v>48</v>
      </c>
      <c r="J21" s="41">
        <v>12000</v>
      </c>
      <c r="K21" s="238">
        <f t="shared" si="0"/>
        <v>60000</v>
      </c>
      <c r="L21" s="239"/>
      <c r="M21" s="240"/>
      <c r="N21" s="513"/>
      <c r="O21" s="514"/>
      <c r="P21" s="515"/>
    </row>
    <row r="22" spans="1:16" ht="19.5" customHeight="1">
      <c r="A22" s="15">
        <v>4</v>
      </c>
      <c r="B22" s="333" t="s">
        <v>124</v>
      </c>
      <c r="C22" s="334"/>
      <c r="D22" s="335"/>
      <c r="E22" s="510" t="s">
        <v>88</v>
      </c>
      <c r="F22" s="511"/>
      <c r="G22" s="512"/>
      <c r="H22" s="109"/>
      <c r="I22" s="16" t="s">
        <v>90</v>
      </c>
      <c r="J22" s="16"/>
      <c r="K22" s="238">
        <f t="shared" si="0"/>
        <v>0</v>
      </c>
      <c r="L22" s="239"/>
      <c r="M22" s="240"/>
      <c r="N22" s="513"/>
      <c r="O22" s="514"/>
      <c r="P22" s="515"/>
    </row>
    <row r="23" spans="1:16" ht="19.5" customHeight="1">
      <c r="A23" s="15">
        <v>5</v>
      </c>
      <c r="B23" s="333" t="s">
        <v>87</v>
      </c>
      <c r="C23" s="334"/>
      <c r="D23" s="335"/>
      <c r="E23" s="510" t="s">
        <v>89</v>
      </c>
      <c r="F23" s="511"/>
      <c r="G23" s="512"/>
      <c r="H23" s="109">
        <v>2</v>
      </c>
      <c r="I23" s="16" t="s">
        <v>48</v>
      </c>
      <c r="J23" s="16">
        <v>18000</v>
      </c>
      <c r="K23" s="238">
        <f t="shared" si="0"/>
        <v>36000</v>
      </c>
      <c r="L23" s="239"/>
      <c r="M23" s="240"/>
      <c r="N23" s="513"/>
      <c r="O23" s="514"/>
      <c r="P23" s="515"/>
    </row>
    <row r="24" spans="1:16" ht="19.5" customHeight="1">
      <c r="A24" s="15">
        <v>6</v>
      </c>
      <c r="B24" s="510"/>
      <c r="C24" s="511"/>
      <c r="D24" s="512"/>
      <c r="E24" s="510"/>
      <c r="F24" s="511"/>
      <c r="G24" s="512"/>
      <c r="H24" s="109"/>
      <c r="I24" s="16"/>
      <c r="J24" s="16"/>
      <c r="K24" s="238">
        <f t="shared" si="0"/>
        <v>0</v>
      </c>
      <c r="L24" s="239"/>
      <c r="M24" s="240"/>
      <c r="N24" s="513"/>
      <c r="O24" s="514"/>
      <c r="P24" s="515"/>
    </row>
    <row r="25" spans="1:16" ht="19.5" customHeight="1">
      <c r="A25" s="321" t="s">
        <v>78</v>
      </c>
      <c r="B25" s="322"/>
      <c r="C25" s="322"/>
      <c r="D25" s="323"/>
      <c r="E25" s="401"/>
      <c r="F25" s="402"/>
      <c r="G25" s="403"/>
      <c r="H25" s="110"/>
      <c r="I25" s="17"/>
      <c r="J25" s="18"/>
      <c r="K25" s="238">
        <f>SUM(K19:M24)</f>
        <v>210000</v>
      </c>
      <c r="L25" s="239"/>
      <c r="M25" s="240"/>
      <c r="N25" s="401"/>
      <c r="O25" s="402"/>
      <c r="P25" s="403"/>
    </row>
    <row r="26" spans="1:16" ht="19.5" customHeight="1">
      <c r="A26" s="321" t="s">
        <v>79</v>
      </c>
      <c r="B26" s="322"/>
      <c r="C26" s="322"/>
      <c r="D26" s="323"/>
      <c r="E26" s="398"/>
      <c r="F26" s="399"/>
      <c r="G26" s="400"/>
      <c r="H26" s="110"/>
      <c r="I26" s="17"/>
      <c r="J26" s="18"/>
      <c r="K26" s="238">
        <f>K25*8%</f>
        <v>16800</v>
      </c>
      <c r="L26" s="239"/>
      <c r="M26" s="240"/>
      <c r="N26" s="401"/>
      <c r="O26" s="402"/>
      <c r="P26" s="403"/>
    </row>
    <row r="27" spans="1:16" ht="19.5" customHeight="1">
      <c r="A27" s="315" t="s">
        <v>80</v>
      </c>
      <c r="B27" s="316"/>
      <c r="C27" s="316"/>
      <c r="D27" s="316"/>
      <c r="E27" s="316"/>
      <c r="F27" s="316"/>
      <c r="G27" s="316"/>
      <c r="H27" s="316"/>
      <c r="I27" s="316"/>
      <c r="J27" s="317"/>
      <c r="K27" s="519">
        <f>SUM(K25:M26)</f>
        <v>226800</v>
      </c>
      <c r="L27" s="520"/>
      <c r="M27" s="521"/>
      <c r="N27" s="401"/>
      <c r="O27" s="402"/>
      <c r="P27" s="403"/>
    </row>
    <row r="28" spans="1:16" s="149" customFormat="1">
      <c r="A28" s="34"/>
      <c r="B28" s="34"/>
      <c r="C28" s="34"/>
      <c r="D28" s="34"/>
      <c r="E28" s="34"/>
      <c r="F28" s="34"/>
      <c r="G28" s="34"/>
      <c r="H28" s="34"/>
      <c r="I28" s="34"/>
      <c r="J28" s="34"/>
      <c r="K28" s="34"/>
      <c r="L28" s="34"/>
      <c r="M28" s="34"/>
      <c r="N28" s="34"/>
      <c r="O28" s="34"/>
      <c r="P28" s="35"/>
    </row>
    <row r="29" spans="1:16" s="149" customFormat="1" ht="14.25">
      <c r="A29" s="36"/>
      <c r="B29" s="36"/>
      <c r="C29" s="36"/>
      <c r="D29" s="36"/>
      <c r="E29" s="36"/>
      <c r="F29" s="36"/>
      <c r="G29" s="37"/>
      <c r="H29" s="36"/>
      <c r="I29" s="36"/>
      <c r="J29" s="36"/>
      <c r="K29" s="36"/>
      <c r="L29" s="36"/>
      <c r="M29" s="36"/>
      <c r="N29" s="36"/>
      <c r="O29" s="36"/>
      <c r="P29" s="36"/>
    </row>
    <row r="30" spans="1:16" s="149" customFormat="1" ht="13.5" customHeight="1">
      <c r="A30" s="38"/>
      <c r="B30" s="38"/>
      <c r="C30" s="38"/>
      <c r="D30" s="38"/>
      <c r="E30" s="38"/>
      <c r="F30" s="38"/>
      <c r="G30" s="30"/>
      <c r="H30" s="39"/>
      <c r="I30" s="39"/>
      <c r="J30" s="39"/>
      <c r="K30" s="38"/>
      <c r="L30" s="38"/>
      <c r="M30" s="38"/>
      <c r="N30" s="38"/>
      <c r="O30" s="38"/>
      <c r="P30" s="38"/>
    </row>
    <row r="31" spans="1:16" s="149" customFormat="1" ht="13.5" customHeight="1">
      <c r="A31" s="38"/>
      <c r="B31" s="38"/>
      <c r="C31" s="38"/>
      <c r="D31" s="38"/>
      <c r="E31" s="38"/>
      <c r="F31" s="38"/>
      <c r="G31" s="30"/>
      <c r="H31" s="39"/>
      <c r="I31" s="39"/>
      <c r="J31" s="39"/>
      <c r="K31" s="38"/>
      <c r="L31" s="38"/>
      <c r="M31" s="38"/>
      <c r="N31" s="38"/>
      <c r="O31" s="38"/>
      <c r="P31" s="38"/>
    </row>
    <row r="32" spans="1:16" s="149" customFormat="1" ht="13.5" customHeight="1">
      <c r="A32" s="30"/>
      <c r="B32" s="30"/>
      <c r="C32" s="30"/>
      <c r="D32" s="30"/>
      <c r="E32" s="30"/>
      <c r="F32" s="30"/>
      <c r="G32" s="30"/>
      <c r="H32" s="30"/>
      <c r="I32" s="30"/>
      <c r="J32" s="30"/>
      <c r="K32" s="30"/>
      <c r="L32" s="30"/>
      <c r="M32" s="30"/>
      <c r="N32" s="30"/>
      <c r="O32" s="30"/>
      <c r="P32" s="30"/>
    </row>
    <row r="33" spans="1:16" s="149" customFormat="1" ht="13.5" customHeight="1">
      <c r="A33" s="33"/>
      <c r="B33" s="33"/>
      <c r="C33" s="33"/>
      <c r="D33" s="33"/>
      <c r="E33" s="33"/>
      <c r="F33" s="33"/>
      <c r="G33" s="33"/>
      <c r="H33" s="33"/>
      <c r="I33" s="33"/>
      <c r="J33" s="33"/>
      <c r="K33" s="33"/>
      <c r="L33" s="33"/>
      <c r="M33" s="33"/>
      <c r="N33" s="33"/>
      <c r="O33" s="33"/>
      <c r="P33" s="33"/>
    </row>
    <row r="34" spans="1:16" s="149" customFormat="1"/>
    <row r="35" spans="1:16" s="149" customFormat="1"/>
  </sheetData>
  <sheetProtection formatCells="0" formatColumns="0" formatRows="0" insertColumns="0" insertRows="0" insertHyperlinks="0" deleteColumns="0" deleteRows="0" sort="0" autoFilter="0" pivotTables="0"/>
  <mergeCells count="64">
    <mergeCell ref="B22:D22"/>
    <mergeCell ref="E22:G22"/>
    <mergeCell ref="N27:P27"/>
    <mergeCell ref="N26:P26"/>
    <mergeCell ref="I5:I6"/>
    <mergeCell ref="F5:F6"/>
    <mergeCell ref="N5:P5"/>
    <mergeCell ref="A26:D26"/>
    <mergeCell ref="E26:G26"/>
    <mergeCell ref="K26:M26"/>
    <mergeCell ref="K24:M24"/>
    <mergeCell ref="K22:M22"/>
    <mergeCell ref="E24:G24"/>
    <mergeCell ref="B24:D24"/>
    <mergeCell ref="B21:D21"/>
    <mergeCell ref="N21:P21"/>
    <mergeCell ref="A27:J27"/>
    <mergeCell ref="K25:M25"/>
    <mergeCell ref="N25:P25"/>
    <mergeCell ref="E25:G25"/>
    <mergeCell ref="K27:M27"/>
    <mergeCell ref="A25:D25"/>
    <mergeCell ref="B19:D19"/>
    <mergeCell ref="E19:G19"/>
    <mergeCell ref="A9:B10"/>
    <mergeCell ref="C9:E10"/>
    <mergeCell ref="N24:P24"/>
    <mergeCell ref="B20:D20"/>
    <mergeCell ref="E20:G20"/>
    <mergeCell ref="K20:M20"/>
    <mergeCell ref="N20:P20"/>
    <mergeCell ref="B23:D23"/>
    <mergeCell ref="E23:G23"/>
    <mergeCell ref="K23:M23"/>
    <mergeCell ref="N23:P23"/>
    <mergeCell ref="N22:P22"/>
    <mergeCell ref="N9:P9"/>
    <mergeCell ref="G9:K10"/>
    <mergeCell ref="B18:D18"/>
    <mergeCell ref="N10:P10"/>
    <mergeCell ref="K11:O11"/>
    <mergeCell ref="C12:D14"/>
    <mergeCell ref="F12:G14"/>
    <mergeCell ref="J12:K14"/>
    <mergeCell ref="M12:N14"/>
    <mergeCell ref="E18:G18"/>
    <mergeCell ref="K18:M18"/>
    <mergeCell ref="F9:F10"/>
    <mergeCell ref="E21:G21"/>
    <mergeCell ref="K21:M21"/>
    <mergeCell ref="A5:D5"/>
    <mergeCell ref="A1:P1"/>
    <mergeCell ref="N2:P3"/>
    <mergeCell ref="A3:D4"/>
    <mergeCell ref="E3:E4"/>
    <mergeCell ref="M4:P4"/>
    <mergeCell ref="G5:H6"/>
    <mergeCell ref="J5:J6"/>
    <mergeCell ref="N6:P6"/>
    <mergeCell ref="K19:M19"/>
    <mergeCell ref="N19:P19"/>
    <mergeCell ref="N7:P7"/>
    <mergeCell ref="N18:P18"/>
    <mergeCell ref="C16:P16"/>
  </mergeCells>
  <phoneticPr fontId="1"/>
  <dataValidations count="1">
    <dataValidation imeMode="disabled" allowBlank="1" showInputMessage="1" showErrorMessage="1" sqref="G5:H6 J5:J6" xr:uid="{00000000-0002-0000-0A00-000000000000}"/>
  </dataValidations>
  <printOptions horizontalCentered="1" verticalCentered="1"/>
  <pageMargins left="0.23622047244094491" right="0.23622047244094491" top="0.74803149606299213" bottom="0.74803149606299213" header="0.31496062992125984" footer="0.31496062992125984"/>
  <pageSetup paperSize="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7"/>
  </sheetPr>
  <dimension ref="A1:AJ32"/>
  <sheetViews>
    <sheetView view="pageBreakPreview" zoomScaleNormal="100" workbookViewId="0">
      <selection activeCell="F11" sqref="F11"/>
    </sheetView>
  </sheetViews>
  <sheetFormatPr defaultRowHeight="13.5"/>
  <cols>
    <col min="1" max="1" width="13.875" style="184" customWidth="1"/>
    <col min="2" max="2" width="7.125" style="184" customWidth="1"/>
    <col min="3" max="3" width="0.125" style="184" hidden="1" customWidth="1"/>
    <col min="4" max="36" width="3.25" style="184" customWidth="1"/>
    <col min="37" max="16384" width="9" style="184"/>
  </cols>
  <sheetData>
    <row r="1" spans="1:36" ht="23.25" customHeight="1">
      <c r="A1" s="182" t="s">
        <v>34</v>
      </c>
      <c r="B1" s="536" t="s">
        <v>93</v>
      </c>
      <c r="C1" s="536"/>
      <c r="D1" s="536"/>
      <c r="E1" s="536"/>
      <c r="F1" s="536"/>
      <c r="G1" s="536"/>
      <c r="H1" s="536"/>
      <c r="I1" s="536"/>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row>
    <row r="2" spans="1:36" ht="19.5" customHeight="1">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row>
    <row r="3" spans="1:36" ht="19.5" customHeight="1">
      <c r="A3" s="533" t="s">
        <v>94</v>
      </c>
      <c r="B3" s="533"/>
      <c r="C3" s="185"/>
      <c r="D3" s="185" t="s">
        <v>98</v>
      </c>
      <c r="E3" s="534">
        <v>41872</v>
      </c>
      <c r="F3" s="534"/>
      <c r="G3" s="534"/>
      <c r="H3" s="534"/>
      <c r="I3" s="535" t="s">
        <v>99</v>
      </c>
      <c r="J3" s="535"/>
      <c r="K3" s="534">
        <v>41902</v>
      </c>
      <c r="L3" s="534"/>
      <c r="M3" s="534"/>
      <c r="N3" s="534"/>
      <c r="O3" s="185" t="s">
        <v>100</v>
      </c>
      <c r="P3" s="185"/>
      <c r="Q3" s="185"/>
      <c r="R3" s="186"/>
      <c r="S3" s="186"/>
      <c r="T3" s="186"/>
      <c r="U3" s="186"/>
      <c r="V3" s="186"/>
      <c r="W3" s="186"/>
      <c r="X3" s="186"/>
      <c r="Y3" s="186"/>
      <c r="Z3" s="186"/>
      <c r="AA3" s="186"/>
      <c r="AB3" s="186"/>
      <c r="AC3" s="186"/>
      <c r="AD3" s="186"/>
      <c r="AE3" s="186"/>
      <c r="AF3" s="186"/>
      <c r="AG3" s="186"/>
      <c r="AH3" s="186"/>
      <c r="AI3" s="186"/>
      <c r="AJ3" s="186"/>
    </row>
    <row r="4" spans="1:36">
      <c r="A4" s="537" t="s">
        <v>101</v>
      </c>
      <c r="B4" s="543" t="s">
        <v>96</v>
      </c>
      <c r="C4" s="187"/>
      <c r="D4" s="188">
        <f>E3</f>
        <v>41872</v>
      </c>
      <c r="E4" s="188">
        <f t="shared" ref="E4:AH4" si="0">D4+1</f>
        <v>41873</v>
      </c>
      <c r="F4" s="188">
        <f t="shared" si="0"/>
        <v>41874</v>
      </c>
      <c r="G4" s="188">
        <f t="shared" si="0"/>
        <v>41875</v>
      </c>
      <c r="H4" s="188">
        <f t="shared" si="0"/>
        <v>41876</v>
      </c>
      <c r="I4" s="188">
        <f t="shared" si="0"/>
        <v>41877</v>
      </c>
      <c r="J4" s="188">
        <f t="shared" si="0"/>
        <v>41878</v>
      </c>
      <c r="K4" s="188">
        <f t="shared" si="0"/>
        <v>41879</v>
      </c>
      <c r="L4" s="188">
        <f t="shared" si="0"/>
        <v>41880</v>
      </c>
      <c r="M4" s="188">
        <f t="shared" si="0"/>
        <v>41881</v>
      </c>
      <c r="N4" s="188">
        <f t="shared" si="0"/>
        <v>41882</v>
      </c>
      <c r="O4" s="188">
        <f t="shared" si="0"/>
        <v>41883</v>
      </c>
      <c r="P4" s="188">
        <f t="shared" si="0"/>
        <v>41884</v>
      </c>
      <c r="Q4" s="188">
        <f t="shared" si="0"/>
        <v>41885</v>
      </c>
      <c r="R4" s="188">
        <f t="shared" si="0"/>
        <v>41886</v>
      </c>
      <c r="S4" s="188">
        <f t="shared" si="0"/>
        <v>41887</v>
      </c>
      <c r="T4" s="188">
        <f t="shared" si="0"/>
        <v>41888</v>
      </c>
      <c r="U4" s="188">
        <f t="shared" si="0"/>
        <v>41889</v>
      </c>
      <c r="V4" s="188">
        <f t="shared" si="0"/>
        <v>41890</v>
      </c>
      <c r="W4" s="188">
        <f t="shared" si="0"/>
        <v>41891</v>
      </c>
      <c r="X4" s="188">
        <f t="shared" si="0"/>
        <v>41892</v>
      </c>
      <c r="Y4" s="188">
        <f t="shared" si="0"/>
        <v>41893</v>
      </c>
      <c r="Z4" s="188">
        <f t="shared" si="0"/>
        <v>41894</v>
      </c>
      <c r="AA4" s="188">
        <f t="shared" si="0"/>
        <v>41895</v>
      </c>
      <c r="AB4" s="188">
        <f t="shared" si="0"/>
        <v>41896</v>
      </c>
      <c r="AC4" s="188">
        <f t="shared" si="0"/>
        <v>41897</v>
      </c>
      <c r="AD4" s="188">
        <f t="shared" si="0"/>
        <v>41898</v>
      </c>
      <c r="AE4" s="188">
        <f t="shared" si="0"/>
        <v>41899</v>
      </c>
      <c r="AF4" s="188">
        <f t="shared" si="0"/>
        <v>41900</v>
      </c>
      <c r="AG4" s="188">
        <f t="shared" si="0"/>
        <v>41901</v>
      </c>
      <c r="AH4" s="188">
        <f t="shared" si="0"/>
        <v>41902</v>
      </c>
      <c r="AI4" s="539" t="s">
        <v>78</v>
      </c>
      <c r="AJ4" s="540"/>
    </row>
    <row r="5" spans="1:36">
      <c r="A5" s="538"/>
      <c r="B5" s="544"/>
      <c r="C5" s="189"/>
      <c r="D5" s="190">
        <f t="shared" ref="D5:AH5" si="1">D4</f>
        <v>41872</v>
      </c>
      <c r="E5" s="190">
        <f t="shared" si="1"/>
        <v>41873</v>
      </c>
      <c r="F5" s="190">
        <f t="shared" si="1"/>
        <v>41874</v>
      </c>
      <c r="G5" s="190">
        <f t="shared" si="1"/>
        <v>41875</v>
      </c>
      <c r="H5" s="190">
        <f t="shared" si="1"/>
        <v>41876</v>
      </c>
      <c r="I5" s="190">
        <f t="shared" si="1"/>
        <v>41877</v>
      </c>
      <c r="J5" s="190">
        <f t="shared" si="1"/>
        <v>41878</v>
      </c>
      <c r="K5" s="190">
        <f t="shared" si="1"/>
        <v>41879</v>
      </c>
      <c r="L5" s="190">
        <f t="shared" si="1"/>
        <v>41880</v>
      </c>
      <c r="M5" s="190">
        <f t="shared" si="1"/>
        <v>41881</v>
      </c>
      <c r="N5" s="190">
        <f t="shared" si="1"/>
        <v>41882</v>
      </c>
      <c r="O5" s="190">
        <f t="shared" si="1"/>
        <v>41883</v>
      </c>
      <c r="P5" s="190">
        <f t="shared" si="1"/>
        <v>41884</v>
      </c>
      <c r="Q5" s="190">
        <f t="shared" si="1"/>
        <v>41885</v>
      </c>
      <c r="R5" s="190">
        <f t="shared" si="1"/>
        <v>41886</v>
      </c>
      <c r="S5" s="190">
        <f t="shared" si="1"/>
        <v>41887</v>
      </c>
      <c r="T5" s="190">
        <f t="shared" si="1"/>
        <v>41888</v>
      </c>
      <c r="U5" s="190">
        <f t="shared" si="1"/>
        <v>41889</v>
      </c>
      <c r="V5" s="190">
        <f t="shared" si="1"/>
        <v>41890</v>
      </c>
      <c r="W5" s="190">
        <f t="shared" si="1"/>
        <v>41891</v>
      </c>
      <c r="X5" s="190">
        <f t="shared" si="1"/>
        <v>41892</v>
      </c>
      <c r="Y5" s="190">
        <f t="shared" si="1"/>
        <v>41893</v>
      </c>
      <c r="Z5" s="190">
        <f t="shared" si="1"/>
        <v>41894</v>
      </c>
      <c r="AA5" s="190">
        <f t="shared" si="1"/>
        <v>41895</v>
      </c>
      <c r="AB5" s="190">
        <f t="shared" si="1"/>
        <v>41896</v>
      </c>
      <c r="AC5" s="190">
        <f t="shared" si="1"/>
        <v>41897</v>
      </c>
      <c r="AD5" s="190">
        <f t="shared" si="1"/>
        <v>41898</v>
      </c>
      <c r="AE5" s="190">
        <f t="shared" si="1"/>
        <v>41899</v>
      </c>
      <c r="AF5" s="190">
        <f t="shared" si="1"/>
        <v>41900</v>
      </c>
      <c r="AG5" s="190">
        <f t="shared" si="1"/>
        <v>41901</v>
      </c>
      <c r="AH5" s="190">
        <f t="shared" si="1"/>
        <v>41902</v>
      </c>
      <c r="AI5" s="541"/>
      <c r="AJ5" s="542"/>
    </row>
    <row r="6" spans="1:36" ht="16.5" customHeight="1">
      <c r="A6" s="529" t="s">
        <v>102</v>
      </c>
      <c r="B6" s="531" t="s">
        <v>45</v>
      </c>
      <c r="C6" s="532"/>
      <c r="D6" s="191">
        <v>1</v>
      </c>
      <c r="E6" s="191"/>
      <c r="F6" s="191">
        <v>1</v>
      </c>
      <c r="G6" s="191"/>
      <c r="H6" s="191"/>
      <c r="I6" s="191"/>
      <c r="J6" s="191"/>
      <c r="K6" s="191"/>
      <c r="L6" s="191">
        <v>2</v>
      </c>
      <c r="M6" s="191"/>
      <c r="N6" s="191"/>
      <c r="O6" s="191"/>
      <c r="P6" s="191"/>
      <c r="Q6" s="191"/>
      <c r="R6" s="191"/>
      <c r="S6" s="191">
        <v>3</v>
      </c>
      <c r="T6" s="191"/>
      <c r="U6" s="191"/>
      <c r="V6" s="191"/>
      <c r="W6" s="191"/>
      <c r="X6" s="191"/>
      <c r="Y6" s="191"/>
      <c r="Z6" s="191"/>
      <c r="AA6" s="191"/>
      <c r="AB6" s="191"/>
      <c r="AC6" s="191"/>
      <c r="AD6" s="191"/>
      <c r="AE6" s="191"/>
      <c r="AF6" s="191"/>
      <c r="AG6" s="191"/>
      <c r="AH6" s="191"/>
      <c r="AI6" s="523">
        <f t="shared" ref="AI6:AI31" si="2">SUM(D6:AH6)</f>
        <v>7</v>
      </c>
      <c r="AJ6" s="524"/>
    </row>
    <row r="7" spans="1:36" ht="16.5" customHeight="1">
      <c r="A7" s="530"/>
      <c r="B7" s="525" t="s">
        <v>97</v>
      </c>
      <c r="C7" s="526"/>
      <c r="D7" s="192"/>
      <c r="E7" s="192"/>
      <c r="F7" s="192">
        <v>1</v>
      </c>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527">
        <f t="shared" si="2"/>
        <v>1</v>
      </c>
      <c r="AJ7" s="528"/>
    </row>
    <row r="8" spans="1:36" ht="16.5" customHeight="1">
      <c r="A8" s="529" t="s">
        <v>127</v>
      </c>
      <c r="B8" s="531" t="s">
        <v>45</v>
      </c>
      <c r="C8" s="532"/>
      <c r="D8" s="191"/>
      <c r="E8" s="191"/>
      <c r="F8" s="191"/>
      <c r="G8" s="191"/>
      <c r="H8" s="191"/>
      <c r="I8" s="191"/>
      <c r="J8" s="191"/>
      <c r="K8" s="191"/>
      <c r="L8" s="191">
        <v>2</v>
      </c>
      <c r="M8" s="191"/>
      <c r="N8" s="191"/>
      <c r="O8" s="191"/>
      <c r="P8" s="191"/>
      <c r="Q8" s="191"/>
      <c r="R8" s="191"/>
      <c r="S8" s="191">
        <v>3</v>
      </c>
      <c r="T8" s="191"/>
      <c r="U8" s="191"/>
      <c r="V8" s="191"/>
      <c r="W8" s="191"/>
      <c r="X8" s="191"/>
      <c r="Y8" s="191"/>
      <c r="Z8" s="191"/>
      <c r="AA8" s="191"/>
      <c r="AB8" s="191"/>
      <c r="AC8" s="191"/>
      <c r="AD8" s="191"/>
      <c r="AE8" s="191"/>
      <c r="AF8" s="191"/>
      <c r="AG8" s="191"/>
      <c r="AH8" s="191"/>
      <c r="AI8" s="523">
        <f t="shared" si="2"/>
        <v>5</v>
      </c>
      <c r="AJ8" s="524"/>
    </row>
    <row r="9" spans="1:36" ht="16.5" customHeight="1">
      <c r="A9" s="530"/>
      <c r="B9" s="525" t="s">
        <v>97</v>
      </c>
      <c r="C9" s="526"/>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527">
        <f t="shared" si="2"/>
        <v>0</v>
      </c>
      <c r="AJ9" s="528"/>
    </row>
    <row r="10" spans="1:36" ht="16.5" customHeight="1">
      <c r="A10" s="529" t="s">
        <v>128</v>
      </c>
      <c r="B10" s="531" t="s">
        <v>45</v>
      </c>
      <c r="C10" s="532"/>
      <c r="D10" s="191"/>
      <c r="E10" s="191"/>
      <c r="F10" s="191"/>
      <c r="G10" s="191"/>
      <c r="H10" s="191">
        <v>1</v>
      </c>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v>1</v>
      </c>
      <c r="AI10" s="523">
        <f t="shared" si="2"/>
        <v>2</v>
      </c>
      <c r="AJ10" s="524"/>
    </row>
    <row r="11" spans="1:36" ht="16.5" customHeight="1">
      <c r="A11" s="530"/>
      <c r="B11" s="525" t="s">
        <v>97</v>
      </c>
      <c r="C11" s="526"/>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527">
        <f t="shared" si="2"/>
        <v>0</v>
      </c>
      <c r="AJ11" s="528"/>
    </row>
    <row r="12" spans="1:36" ht="16.5" customHeight="1">
      <c r="A12" s="529"/>
      <c r="B12" s="531" t="s">
        <v>45</v>
      </c>
      <c r="C12" s="532"/>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523">
        <f t="shared" si="2"/>
        <v>0</v>
      </c>
      <c r="AJ12" s="524"/>
    </row>
    <row r="13" spans="1:36" ht="16.5" customHeight="1">
      <c r="A13" s="530"/>
      <c r="B13" s="525" t="s">
        <v>97</v>
      </c>
      <c r="C13" s="526"/>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527">
        <f t="shared" si="2"/>
        <v>0</v>
      </c>
      <c r="AJ13" s="528"/>
    </row>
    <row r="14" spans="1:36" ht="16.5" customHeight="1">
      <c r="A14" s="529"/>
      <c r="B14" s="531" t="s">
        <v>45</v>
      </c>
      <c r="C14" s="532"/>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523">
        <f t="shared" si="2"/>
        <v>0</v>
      </c>
      <c r="AJ14" s="524"/>
    </row>
    <row r="15" spans="1:36" ht="16.5" customHeight="1">
      <c r="A15" s="530"/>
      <c r="B15" s="525" t="s">
        <v>97</v>
      </c>
      <c r="C15" s="526"/>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527">
        <f t="shared" si="2"/>
        <v>0</v>
      </c>
      <c r="AJ15" s="528"/>
    </row>
    <row r="16" spans="1:36" ht="16.5" customHeight="1">
      <c r="A16" s="529"/>
      <c r="B16" s="531" t="s">
        <v>45</v>
      </c>
      <c r="C16" s="532"/>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523">
        <f t="shared" si="2"/>
        <v>0</v>
      </c>
      <c r="AJ16" s="524"/>
    </row>
    <row r="17" spans="1:36" ht="16.5" customHeight="1">
      <c r="A17" s="530"/>
      <c r="B17" s="525" t="s">
        <v>97</v>
      </c>
      <c r="C17" s="526"/>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527">
        <f t="shared" si="2"/>
        <v>0</v>
      </c>
      <c r="AJ17" s="528"/>
    </row>
    <row r="18" spans="1:36" ht="16.5" customHeight="1">
      <c r="A18" s="529"/>
      <c r="B18" s="531" t="s">
        <v>45</v>
      </c>
      <c r="C18" s="532"/>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523">
        <f t="shared" si="2"/>
        <v>0</v>
      </c>
      <c r="AJ18" s="524"/>
    </row>
    <row r="19" spans="1:36" ht="16.5" customHeight="1">
      <c r="A19" s="530"/>
      <c r="B19" s="525" t="s">
        <v>97</v>
      </c>
      <c r="C19" s="526"/>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527">
        <f t="shared" si="2"/>
        <v>0</v>
      </c>
      <c r="AJ19" s="528"/>
    </row>
    <row r="20" spans="1:36" ht="16.5" customHeight="1">
      <c r="A20" s="529"/>
      <c r="B20" s="531" t="s">
        <v>45</v>
      </c>
      <c r="C20" s="532"/>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523">
        <f t="shared" si="2"/>
        <v>0</v>
      </c>
      <c r="AJ20" s="524"/>
    </row>
    <row r="21" spans="1:36" ht="16.5" customHeight="1">
      <c r="A21" s="530"/>
      <c r="B21" s="525" t="s">
        <v>97</v>
      </c>
      <c r="C21" s="526"/>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527">
        <f t="shared" si="2"/>
        <v>0</v>
      </c>
      <c r="AJ21" s="528"/>
    </row>
    <row r="22" spans="1:36" ht="16.5" customHeight="1">
      <c r="A22" s="529"/>
      <c r="B22" s="531" t="s">
        <v>45</v>
      </c>
      <c r="C22" s="532"/>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523">
        <f t="shared" si="2"/>
        <v>0</v>
      </c>
      <c r="AJ22" s="524"/>
    </row>
    <row r="23" spans="1:36" ht="16.5" customHeight="1">
      <c r="A23" s="530"/>
      <c r="B23" s="525" t="s">
        <v>97</v>
      </c>
      <c r="C23" s="526"/>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527">
        <f t="shared" si="2"/>
        <v>0</v>
      </c>
      <c r="AJ23" s="528"/>
    </row>
    <row r="24" spans="1:36" ht="16.5" customHeight="1">
      <c r="A24" s="529"/>
      <c r="B24" s="531" t="s">
        <v>45</v>
      </c>
      <c r="C24" s="532"/>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523">
        <f t="shared" si="2"/>
        <v>0</v>
      </c>
      <c r="AJ24" s="524"/>
    </row>
    <row r="25" spans="1:36" ht="16.5" customHeight="1">
      <c r="A25" s="530"/>
      <c r="B25" s="525" t="s">
        <v>97</v>
      </c>
      <c r="C25" s="526"/>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527">
        <f t="shared" si="2"/>
        <v>0</v>
      </c>
      <c r="AJ25" s="528"/>
    </row>
    <row r="26" spans="1:36" ht="16.5" customHeight="1">
      <c r="A26" s="529"/>
      <c r="B26" s="531" t="s">
        <v>45</v>
      </c>
      <c r="C26" s="532"/>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523">
        <f t="shared" si="2"/>
        <v>0</v>
      </c>
      <c r="AJ26" s="524"/>
    </row>
    <row r="27" spans="1:36" ht="16.5" customHeight="1">
      <c r="A27" s="530"/>
      <c r="B27" s="525" t="s">
        <v>97</v>
      </c>
      <c r="C27" s="526"/>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527">
        <f t="shared" si="2"/>
        <v>0</v>
      </c>
      <c r="AJ27" s="528"/>
    </row>
    <row r="28" spans="1:36" ht="16.5" customHeight="1">
      <c r="A28" s="529"/>
      <c r="B28" s="531" t="s">
        <v>45</v>
      </c>
      <c r="C28" s="532"/>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523">
        <f t="shared" si="2"/>
        <v>0</v>
      </c>
      <c r="AJ28" s="524"/>
    </row>
    <row r="29" spans="1:36" ht="16.5" customHeight="1">
      <c r="A29" s="530"/>
      <c r="B29" s="525" t="s">
        <v>97</v>
      </c>
      <c r="C29" s="526"/>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527">
        <f t="shared" si="2"/>
        <v>0</v>
      </c>
      <c r="AJ29" s="528"/>
    </row>
    <row r="30" spans="1:36" ht="16.5" customHeight="1">
      <c r="A30" s="529"/>
      <c r="B30" s="531" t="s">
        <v>45</v>
      </c>
      <c r="C30" s="532"/>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523">
        <f t="shared" si="2"/>
        <v>0</v>
      </c>
      <c r="AJ30" s="524"/>
    </row>
    <row r="31" spans="1:36" ht="16.5" customHeight="1">
      <c r="A31" s="530"/>
      <c r="B31" s="525" t="s">
        <v>97</v>
      </c>
      <c r="C31" s="526"/>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527">
        <f t="shared" si="2"/>
        <v>0</v>
      </c>
      <c r="AJ31" s="528"/>
    </row>
    <row r="32" spans="1:36" ht="16.5" customHeight="1">
      <c r="A32" s="193"/>
      <c r="B32" s="522"/>
      <c r="C32" s="522"/>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row>
  </sheetData>
  <mergeCells count="74">
    <mergeCell ref="B1:I1"/>
    <mergeCell ref="A30:A31"/>
    <mergeCell ref="B30:C30"/>
    <mergeCell ref="AI30:AJ30"/>
    <mergeCell ref="B31:C31"/>
    <mergeCell ref="AI31:AJ31"/>
    <mergeCell ref="A4:A5"/>
    <mergeCell ref="AI4:AJ5"/>
    <mergeCell ref="B4:B5"/>
    <mergeCell ref="A28:A29"/>
    <mergeCell ref="AI6:AJ6"/>
    <mergeCell ref="B7:C7"/>
    <mergeCell ref="AI7:AJ7"/>
    <mergeCell ref="B28:C28"/>
    <mergeCell ref="AI28:AJ28"/>
    <mergeCell ref="AI8:AJ8"/>
    <mergeCell ref="AI9:AJ9"/>
    <mergeCell ref="AI23:AJ23"/>
    <mergeCell ref="AI24:AJ24"/>
    <mergeCell ref="AI16:AJ16"/>
    <mergeCell ref="A3:B3"/>
    <mergeCell ref="K3:N3"/>
    <mergeCell ref="I3:J3"/>
    <mergeCell ref="A8:A9"/>
    <mergeCell ref="B8:C8"/>
    <mergeCell ref="E3:H3"/>
    <mergeCell ref="A6:A7"/>
    <mergeCell ref="B6:C6"/>
    <mergeCell ref="B9:C9"/>
    <mergeCell ref="A12:A13"/>
    <mergeCell ref="B12:C12"/>
    <mergeCell ref="AI12:AJ12"/>
    <mergeCell ref="A14:A15"/>
    <mergeCell ref="B14:C14"/>
    <mergeCell ref="AI14:AJ14"/>
    <mergeCell ref="B15:C15"/>
    <mergeCell ref="AI15:AJ15"/>
    <mergeCell ref="B13:C13"/>
    <mergeCell ref="AI13:AJ13"/>
    <mergeCell ref="A10:A11"/>
    <mergeCell ref="B10:C10"/>
    <mergeCell ref="AI10:AJ10"/>
    <mergeCell ref="B11:C11"/>
    <mergeCell ref="AI11:AJ11"/>
    <mergeCell ref="AI25:AJ25"/>
    <mergeCell ref="A20:A21"/>
    <mergeCell ref="B20:C20"/>
    <mergeCell ref="AI20:AJ20"/>
    <mergeCell ref="B21:C21"/>
    <mergeCell ref="AI21:AJ21"/>
    <mergeCell ref="B22:C22"/>
    <mergeCell ref="AI22:AJ22"/>
    <mergeCell ref="AI17:AJ17"/>
    <mergeCell ref="A18:A19"/>
    <mergeCell ref="B18:C18"/>
    <mergeCell ref="AI18:AJ18"/>
    <mergeCell ref="B19:C19"/>
    <mergeCell ref="AI19:AJ19"/>
    <mergeCell ref="A16:A17"/>
    <mergeCell ref="B16:C16"/>
    <mergeCell ref="B17:C17"/>
    <mergeCell ref="A26:A27"/>
    <mergeCell ref="B26:C26"/>
    <mergeCell ref="A22:A23"/>
    <mergeCell ref="B23:C23"/>
    <mergeCell ref="A24:A25"/>
    <mergeCell ref="B24:C24"/>
    <mergeCell ref="B25:C25"/>
    <mergeCell ref="B32:C32"/>
    <mergeCell ref="AI26:AJ26"/>
    <mergeCell ref="B27:C27"/>
    <mergeCell ref="AI27:AJ27"/>
    <mergeCell ref="B29:C29"/>
    <mergeCell ref="AI29:AJ29"/>
  </mergeCells>
  <phoneticPr fontId="1"/>
  <conditionalFormatting sqref="D4:AH5">
    <cfRule type="expression" dxfId="4" priority="1" stopIfTrue="1">
      <formula>WEEKDAY(D4)=1</formula>
    </cfRule>
    <cfRule type="expression" dxfId="3" priority="2" stopIfTrue="1">
      <formula>WEEKDAY(D4)=7</formula>
    </cfRule>
  </conditionalFormatting>
  <pageMargins left="0.7" right="0.7" top="0.75" bottom="0.75" header="0.3" footer="0.3"/>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V210"/>
  <sheetViews>
    <sheetView showGridLines="0" showZeros="0" view="pageBreakPreview" zoomScaleNormal="40" zoomScaleSheetLayoutView="100" workbookViewId="0">
      <selection activeCell="A3" sqref="A3:D4"/>
    </sheetView>
  </sheetViews>
  <sheetFormatPr defaultRowHeight="13.5"/>
  <cols>
    <col min="1" max="9" width="9" style="124"/>
    <col min="10" max="10" width="11.25" style="124" customWidth="1"/>
    <col min="11" max="11" width="6.75" style="124" customWidth="1"/>
    <col min="12" max="16384" width="9" style="124"/>
  </cols>
  <sheetData>
    <row r="1" spans="1:22" ht="41.25" customHeight="1">
      <c r="A1" s="229" t="s">
        <v>85</v>
      </c>
      <c r="B1" s="229"/>
      <c r="C1" s="229"/>
      <c r="D1" s="229"/>
      <c r="E1" s="229"/>
      <c r="F1" s="229"/>
      <c r="G1" s="229"/>
      <c r="H1" s="229"/>
      <c r="I1" s="229"/>
      <c r="J1" s="229"/>
      <c r="K1" s="229"/>
      <c r="L1" s="229"/>
      <c r="M1" s="229"/>
      <c r="N1" s="229"/>
      <c r="O1" s="229"/>
      <c r="P1" s="229"/>
      <c r="Q1" s="144"/>
      <c r="R1" s="144"/>
      <c r="S1" s="144"/>
      <c r="T1" s="144"/>
      <c r="U1" s="144"/>
      <c r="V1" s="144"/>
    </row>
    <row r="2" spans="1:22" ht="18.75">
      <c r="A2" s="1"/>
      <c r="B2" s="1"/>
      <c r="C2" s="1"/>
      <c r="D2" s="1"/>
      <c r="E2" s="2"/>
      <c r="F2" s="2"/>
      <c r="G2" s="2"/>
      <c r="H2" s="2"/>
      <c r="I2" s="2"/>
      <c r="J2" s="2"/>
      <c r="K2" s="2"/>
      <c r="L2" s="2"/>
      <c r="M2" s="3"/>
      <c r="N2" s="230">
        <f>合計請求書!$K$6</f>
        <v>43516</v>
      </c>
      <c r="O2" s="230"/>
      <c r="P2" s="230"/>
      <c r="Q2" s="145"/>
      <c r="R2" s="146"/>
    </row>
    <row r="3" spans="1:22" ht="14.25" customHeight="1">
      <c r="A3" s="231" t="s">
        <v>46</v>
      </c>
      <c r="B3" s="231"/>
      <c r="C3" s="231"/>
      <c r="D3" s="231"/>
      <c r="E3" s="233" t="s">
        <v>58</v>
      </c>
      <c r="F3" s="4"/>
      <c r="G3" s="4"/>
      <c r="H3" s="4"/>
      <c r="I3" s="4"/>
      <c r="J3" s="4"/>
      <c r="K3" s="4"/>
      <c r="L3" s="2"/>
      <c r="M3" s="3"/>
      <c r="N3" s="230"/>
      <c r="O3" s="230"/>
      <c r="P3" s="230"/>
      <c r="Q3" s="145"/>
      <c r="R3" s="146"/>
    </row>
    <row r="4" spans="1:22" ht="21" customHeight="1">
      <c r="A4" s="232"/>
      <c r="B4" s="232"/>
      <c r="C4" s="232"/>
      <c r="D4" s="232"/>
      <c r="E4" s="233"/>
      <c r="F4" s="21"/>
      <c r="G4" s="21"/>
      <c r="H4" s="21"/>
      <c r="I4" s="21"/>
      <c r="J4" s="22"/>
      <c r="K4" s="5"/>
      <c r="L4" s="6" t="s">
        <v>59</v>
      </c>
      <c r="M4" s="234" t="str">
        <f>合計請求書!$K$24</f>
        <v>○○建設</v>
      </c>
      <c r="N4" s="234"/>
      <c r="O4" s="234"/>
      <c r="P4" s="234"/>
      <c r="Q4" s="145"/>
    </row>
    <row r="5" spans="1:22" ht="18.75" customHeight="1">
      <c r="A5" s="303" t="s">
        <v>60</v>
      </c>
      <c r="B5" s="303"/>
      <c r="C5" s="303"/>
      <c r="D5" s="303"/>
      <c r="E5" s="7"/>
      <c r="F5" s="304" t="s">
        <v>61</v>
      </c>
      <c r="G5" s="306"/>
      <c r="H5" s="306"/>
      <c r="I5" s="307" t="s">
        <v>118</v>
      </c>
      <c r="J5" s="308"/>
      <c r="K5" s="147"/>
      <c r="L5" s="111" t="s">
        <v>62</v>
      </c>
      <c r="M5" s="112" t="str">
        <f>合計請求書!$K$25</f>
        <v>563-0008</v>
      </c>
      <c r="N5" s="281" t="str">
        <f>合計請求書!$K$26</f>
        <v>大阪市城東区関目6-13-12</v>
      </c>
      <c r="O5" s="281"/>
      <c r="P5" s="281"/>
      <c r="Q5" s="148"/>
      <c r="R5" s="148"/>
      <c r="S5" s="148"/>
      <c r="T5" s="148"/>
      <c r="U5" s="148"/>
      <c r="V5" s="148"/>
    </row>
    <row r="6" spans="1:22" ht="13.5" customHeight="1">
      <c r="A6" s="8"/>
      <c r="B6" s="8"/>
      <c r="C6" s="8"/>
      <c r="D6" s="8"/>
      <c r="E6" s="9"/>
      <c r="F6" s="305"/>
      <c r="G6" s="306"/>
      <c r="H6" s="306"/>
      <c r="I6" s="307"/>
      <c r="J6" s="308"/>
      <c r="K6" s="147"/>
      <c r="L6" s="8"/>
      <c r="M6" s="10" t="s">
        <v>25</v>
      </c>
      <c r="N6" s="282" t="str">
        <f>合計請求書!$K$27</f>
        <v>06-6933-9326</v>
      </c>
      <c r="O6" s="282"/>
      <c r="P6" s="282"/>
      <c r="Q6" s="148"/>
      <c r="R6" s="148"/>
      <c r="S6" s="148"/>
      <c r="T6" s="148"/>
      <c r="U6" s="148"/>
      <c r="V6" s="148"/>
    </row>
    <row r="7" spans="1:22" ht="13.5" customHeight="1">
      <c r="A7" s="3"/>
      <c r="B7" s="3"/>
      <c r="C7" s="3"/>
      <c r="D7" s="3"/>
      <c r="E7" s="4"/>
      <c r="F7" s="21"/>
      <c r="G7" s="21"/>
      <c r="H7" s="21"/>
      <c r="I7" s="21"/>
      <c r="J7" s="22"/>
      <c r="K7" s="11"/>
      <c r="L7" s="8"/>
      <c r="M7" s="10" t="s">
        <v>24</v>
      </c>
      <c r="N7" s="282" t="str">
        <f>合計請求書!$K$28</f>
        <v>06-6933-9319</v>
      </c>
      <c r="O7" s="282"/>
      <c r="P7" s="282"/>
      <c r="R7" s="146"/>
    </row>
    <row r="8" spans="1:22" s="149" customFormat="1" ht="14.25">
      <c r="A8" s="36"/>
      <c r="B8" s="36"/>
      <c r="C8" s="36"/>
      <c r="D8" s="36"/>
      <c r="E8" s="36"/>
      <c r="F8" s="36"/>
      <c r="G8" s="37"/>
      <c r="H8" s="36"/>
      <c r="I8" s="36"/>
      <c r="J8" s="36"/>
      <c r="K8" s="36"/>
      <c r="L8" s="36"/>
      <c r="M8" s="36"/>
      <c r="N8" s="36"/>
      <c r="O8" s="36"/>
      <c r="P8" s="36"/>
    </row>
    <row r="9" spans="1:22">
      <c r="A9" s="4"/>
      <c r="B9" s="4"/>
      <c r="C9" s="4"/>
      <c r="D9" s="4"/>
      <c r="E9" s="11"/>
      <c r="F9" s="23"/>
      <c r="G9" s="23"/>
      <c r="H9" s="23"/>
      <c r="I9" s="23"/>
      <c r="J9" s="23"/>
      <c r="K9" s="4"/>
      <c r="L9" s="3"/>
      <c r="M9" s="3"/>
      <c r="N9" s="3"/>
      <c r="O9" s="2"/>
      <c r="P9" s="3"/>
    </row>
    <row r="10" spans="1:22" ht="18" customHeight="1">
      <c r="A10" s="283" t="s">
        <v>64</v>
      </c>
      <c r="B10" s="284"/>
      <c r="C10" s="287">
        <f>J14</f>
        <v>0</v>
      </c>
      <c r="D10" s="288"/>
      <c r="E10" s="289"/>
      <c r="F10" s="293" t="s">
        <v>65</v>
      </c>
      <c r="G10" s="295"/>
      <c r="H10" s="296"/>
      <c r="I10" s="296"/>
      <c r="J10" s="296"/>
      <c r="K10" s="297"/>
      <c r="L10" s="3"/>
      <c r="M10" s="12"/>
      <c r="N10" s="301"/>
      <c r="O10" s="301"/>
      <c r="P10" s="301"/>
    </row>
    <row r="11" spans="1:22" ht="18" customHeight="1">
      <c r="A11" s="285"/>
      <c r="B11" s="286"/>
      <c r="C11" s="290"/>
      <c r="D11" s="291"/>
      <c r="E11" s="292"/>
      <c r="F11" s="294"/>
      <c r="G11" s="298"/>
      <c r="H11" s="299"/>
      <c r="I11" s="299"/>
      <c r="J11" s="299"/>
      <c r="K11" s="300"/>
      <c r="L11" s="3"/>
      <c r="M11" s="12"/>
      <c r="N11" s="302"/>
      <c r="O11" s="302"/>
      <c r="P11" s="302"/>
    </row>
    <row r="12" spans="1:22">
      <c r="A12" s="2"/>
      <c r="B12" s="2"/>
      <c r="C12" s="2"/>
      <c r="D12" s="2"/>
      <c r="E12" s="2"/>
      <c r="F12" s="2"/>
      <c r="G12" s="2"/>
      <c r="H12" s="2"/>
      <c r="I12" s="2"/>
      <c r="J12" s="2"/>
      <c r="K12" s="168"/>
      <c r="L12" s="168"/>
      <c r="M12" s="168"/>
      <c r="N12" s="168"/>
      <c r="O12" s="168"/>
      <c r="P12" s="3"/>
    </row>
    <row r="13" spans="1:22" s="149" customFormat="1" ht="13.5" customHeight="1">
      <c r="A13" s="38"/>
      <c r="B13" s="38"/>
      <c r="C13" s="38"/>
      <c r="D13" s="38"/>
      <c r="E13" s="38"/>
      <c r="F13" s="38"/>
      <c r="G13" s="30"/>
      <c r="H13" s="39"/>
      <c r="I13" s="39"/>
      <c r="J13" s="39"/>
      <c r="K13" s="38"/>
      <c r="L13" s="38"/>
      <c r="M13" s="38"/>
      <c r="N13" s="38"/>
      <c r="O13" s="38"/>
      <c r="P13" s="38"/>
    </row>
    <row r="14" spans="1:22" ht="13.5" customHeight="1">
      <c r="A14" s="4"/>
      <c r="B14" s="28" t="s">
        <v>4</v>
      </c>
      <c r="C14" s="269"/>
      <c r="D14" s="270"/>
      <c r="E14" s="28" t="s">
        <v>5</v>
      </c>
      <c r="F14" s="269"/>
      <c r="G14" s="270"/>
      <c r="H14" s="13"/>
      <c r="I14" s="28" t="s">
        <v>6</v>
      </c>
      <c r="J14" s="275">
        <f>K29</f>
        <v>0</v>
      </c>
      <c r="K14" s="276"/>
      <c r="L14" s="28" t="s">
        <v>7</v>
      </c>
      <c r="M14" s="275">
        <f>SUM(C14-F14-J14)</f>
        <v>0</v>
      </c>
      <c r="N14" s="276"/>
      <c r="O14" s="4"/>
      <c r="P14" s="11"/>
    </row>
    <row r="15" spans="1:22" ht="13.5" customHeight="1">
      <c r="A15" s="4"/>
      <c r="B15" s="14" t="s">
        <v>66</v>
      </c>
      <c r="C15" s="271"/>
      <c r="D15" s="272"/>
      <c r="E15" s="14" t="s">
        <v>129</v>
      </c>
      <c r="F15" s="271"/>
      <c r="G15" s="272"/>
      <c r="H15" s="14"/>
      <c r="I15" s="14" t="s">
        <v>68</v>
      </c>
      <c r="J15" s="277"/>
      <c r="K15" s="278"/>
      <c r="L15" s="14" t="s">
        <v>69</v>
      </c>
      <c r="M15" s="277"/>
      <c r="N15" s="278"/>
      <c r="O15" s="4"/>
      <c r="P15" s="11"/>
    </row>
    <row r="16" spans="1:22" ht="13.5" customHeight="1">
      <c r="A16" s="4"/>
      <c r="B16" s="14"/>
      <c r="C16" s="273"/>
      <c r="D16" s="274"/>
      <c r="E16" s="14" t="s">
        <v>130</v>
      </c>
      <c r="F16" s="273"/>
      <c r="G16" s="274"/>
      <c r="H16" s="14"/>
      <c r="I16" s="14" t="s">
        <v>11</v>
      </c>
      <c r="J16" s="279"/>
      <c r="K16" s="280"/>
      <c r="L16" s="14"/>
      <c r="M16" s="279"/>
      <c r="N16" s="280"/>
      <c r="O16" s="4"/>
      <c r="P16" s="11"/>
    </row>
    <row r="17" spans="1:22">
      <c r="A17" s="4"/>
      <c r="B17" s="4"/>
      <c r="C17" s="25"/>
      <c r="D17" s="25"/>
      <c r="E17" s="25"/>
      <c r="F17" s="25"/>
      <c r="G17" s="25"/>
      <c r="H17" s="25"/>
      <c r="I17" s="25"/>
      <c r="J17" s="25"/>
      <c r="K17" s="25"/>
      <c r="L17" s="25"/>
      <c r="M17" s="25"/>
      <c r="N17" s="25"/>
      <c r="O17" s="25"/>
      <c r="P17" s="26"/>
    </row>
    <row r="18" spans="1:22" ht="17.25" customHeight="1">
      <c r="A18" s="4"/>
      <c r="B18" s="4" t="s">
        <v>70</v>
      </c>
      <c r="C18" s="226"/>
      <c r="D18" s="226"/>
      <c r="E18" s="226"/>
      <c r="F18" s="226"/>
      <c r="G18" s="226"/>
      <c r="H18" s="226"/>
      <c r="I18" s="226"/>
      <c r="J18" s="226"/>
      <c r="K18" s="226"/>
      <c r="L18" s="226"/>
      <c r="M18" s="226"/>
      <c r="N18" s="226"/>
      <c r="O18" s="118"/>
      <c r="P18" s="118"/>
    </row>
    <row r="19" spans="1:22">
      <c r="A19" s="4"/>
      <c r="B19" s="4"/>
      <c r="C19" s="4"/>
      <c r="D19" s="4"/>
      <c r="E19" s="4"/>
      <c r="F19" s="4"/>
      <c r="G19" s="4"/>
      <c r="H19" s="4"/>
      <c r="I19" s="4"/>
      <c r="J19" s="4"/>
      <c r="K19" s="4"/>
      <c r="L19" s="4"/>
      <c r="M19" s="4"/>
      <c r="N19" s="4"/>
      <c r="O19" s="4"/>
      <c r="P19" s="11"/>
    </row>
    <row r="20" spans="1:22" ht="18" customHeight="1">
      <c r="A20" s="117" t="s">
        <v>13</v>
      </c>
      <c r="B20" s="262" t="s">
        <v>71</v>
      </c>
      <c r="C20" s="263"/>
      <c r="D20" s="264"/>
      <c r="E20" s="262" t="s">
        <v>72</v>
      </c>
      <c r="F20" s="263"/>
      <c r="G20" s="264"/>
      <c r="H20" s="117" t="s">
        <v>73</v>
      </c>
      <c r="I20" s="117" t="s">
        <v>74</v>
      </c>
      <c r="J20" s="117" t="s">
        <v>75</v>
      </c>
      <c r="K20" s="262" t="s">
        <v>76</v>
      </c>
      <c r="L20" s="263"/>
      <c r="M20" s="264"/>
      <c r="N20" s="265" t="s">
        <v>119</v>
      </c>
      <c r="O20" s="266"/>
      <c r="P20" s="267"/>
    </row>
    <row r="21" spans="1:22" ht="21" customHeight="1">
      <c r="A21" s="15">
        <v>1</v>
      </c>
      <c r="B21" s="253" t="s">
        <v>132</v>
      </c>
      <c r="C21" s="254"/>
      <c r="D21" s="255"/>
      <c r="E21" s="253" t="s">
        <v>137</v>
      </c>
      <c r="F21" s="254"/>
      <c r="G21" s="255"/>
      <c r="H21" s="161">
        <v>0</v>
      </c>
      <c r="I21" s="97"/>
      <c r="J21" s="115"/>
      <c r="K21" s="256">
        <f>$C$14*H21</f>
        <v>0</v>
      </c>
      <c r="L21" s="257"/>
      <c r="M21" s="258"/>
      <c r="N21" s="259"/>
      <c r="O21" s="260"/>
      <c r="P21" s="261"/>
    </row>
    <row r="22" spans="1:22" ht="21" customHeight="1">
      <c r="A22" s="15">
        <v>2</v>
      </c>
      <c r="B22" s="253"/>
      <c r="C22" s="254"/>
      <c r="D22" s="255"/>
      <c r="E22" s="253"/>
      <c r="F22" s="254"/>
      <c r="G22" s="255"/>
      <c r="H22" s="161"/>
      <c r="I22" s="97"/>
      <c r="J22" s="115"/>
      <c r="K22" s="256">
        <f t="shared" ref="K22:K26" si="0">$C$14*H22</f>
        <v>0</v>
      </c>
      <c r="L22" s="257"/>
      <c r="M22" s="258"/>
      <c r="N22" s="259"/>
      <c r="O22" s="260"/>
      <c r="P22" s="261"/>
    </row>
    <row r="23" spans="1:22" ht="21" customHeight="1">
      <c r="A23" s="15">
        <v>3</v>
      </c>
      <c r="B23" s="253"/>
      <c r="C23" s="254"/>
      <c r="D23" s="255"/>
      <c r="E23" s="253"/>
      <c r="F23" s="254"/>
      <c r="G23" s="255"/>
      <c r="H23" s="161"/>
      <c r="I23" s="97"/>
      <c r="J23" s="115"/>
      <c r="K23" s="256">
        <f t="shared" si="0"/>
        <v>0</v>
      </c>
      <c r="L23" s="257"/>
      <c r="M23" s="258"/>
      <c r="N23" s="259"/>
      <c r="O23" s="260"/>
      <c r="P23" s="261"/>
    </row>
    <row r="24" spans="1:22" ht="21" customHeight="1">
      <c r="A24" s="15">
        <v>4</v>
      </c>
      <c r="B24" s="253"/>
      <c r="C24" s="254"/>
      <c r="D24" s="255"/>
      <c r="E24" s="253"/>
      <c r="F24" s="254"/>
      <c r="G24" s="255"/>
      <c r="H24" s="161"/>
      <c r="I24" s="97"/>
      <c r="J24" s="115"/>
      <c r="K24" s="256">
        <f t="shared" si="0"/>
        <v>0</v>
      </c>
      <c r="L24" s="257"/>
      <c r="M24" s="258"/>
      <c r="N24" s="259"/>
      <c r="O24" s="260"/>
      <c r="P24" s="261"/>
    </row>
    <row r="25" spans="1:22" ht="21" customHeight="1">
      <c r="A25" s="15">
        <v>5</v>
      </c>
      <c r="B25" s="253"/>
      <c r="C25" s="254"/>
      <c r="D25" s="255"/>
      <c r="E25" s="253"/>
      <c r="F25" s="254"/>
      <c r="G25" s="255"/>
      <c r="H25" s="161"/>
      <c r="I25" s="97"/>
      <c r="J25" s="115"/>
      <c r="K25" s="256">
        <f t="shared" si="0"/>
        <v>0</v>
      </c>
      <c r="L25" s="257"/>
      <c r="M25" s="258"/>
      <c r="N25" s="259"/>
      <c r="O25" s="260"/>
      <c r="P25" s="261"/>
    </row>
    <row r="26" spans="1:22" ht="21" customHeight="1">
      <c r="A26" s="15">
        <v>6</v>
      </c>
      <c r="B26" s="253"/>
      <c r="C26" s="254"/>
      <c r="D26" s="255"/>
      <c r="E26" s="253"/>
      <c r="F26" s="254"/>
      <c r="G26" s="255"/>
      <c r="H26" s="161"/>
      <c r="I26" s="97"/>
      <c r="J26" s="115"/>
      <c r="K26" s="256">
        <f t="shared" si="0"/>
        <v>0</v>
      </c>
      <c r="L26" s="257"/>
      <c r="M26" s="258"/>
      <c r="N26" s="259"/>
      <c r="O26" s="260"/>
      <c r="P26" s="261"/>
    </row>
    <row r="27" spans="1:22" ht="21" customHeight="1">
      <c r="A27" s="244" t="s">
        <v>78</v>
      </c>
      <c r="B27" s="245"/>
      <c r="C27" s="245"/>
      <c r="D27" s="246"/>
      <c r="E27" s="247"/>
      <c r="F27" s="248"/>
      <c r="G27" s="249"/>
      <c r="H27" s="166"/>
      <c r="I27" s="98"/>
      <c r="J27" s="167"/>
      <c r="K27" s="238">
        <f>SUM(K21:M26)</f>
        <v>0</v>
      </c>
      <c r="L27" s="239"/>
      <c r="M27" s="240"/>
      <c r="N27" s="241"/>
      <c r="O27" s="242"/>
      <c r="P27" s="243"/>
    </row>
    <row r="28" spans="1:22" ht="21" customHeight="1">
      <c r="A28" s="244" t="s">
        <v>79</v>
      </c>
      <c r="B28" s="245"/>
      <c r="C28" s="245"/>
      <c r="D28" s="246"/>
      <c r="E28" s="250"/>
      <c r="F28" s="251"/>
      <c r="G28" s="252"/>
      <c r="H28" s="114"/>
      <c r="I28" s="98"/>
      <c r="J28" s="167"/>
      <c r="K28" s="238" t="s">
        <v>56</v>
      </c>
      <c r="L28" s="239"/>
      <c r="M28" s="240"/>
      <c r="N28" s="241"/>
      <c r="O28" s="242"/>
      <c r="P28" s="243"/>
    </row>
    <row r="29" spans="1:22" ht="21" customHeight="1">
      <c r="A29" s="235" t="s">
        <v>80</v>
      </c>
      <c r="B29" s="236"/>
      <c r="C29" s="236"/>
      <c r="D29" s="236"/>
      <c r="E29" s="236"/>
      <c r="F29" s="236"/>
      <c r="G29" s="236"/>
      <c r="H29" s="236"/>
      <c r="I29" s="236"/>
      <c r="J29" s="237"/>
      <c r="K29" s="238">
        <f>SUM(K27:M28)</f>
        <v>0</v>
      </c>
      <c r="L29" s="239"/>
      <c r="M29" s="240"/>
      <c r="N29" s="241"/>
      <c r="O29" s="242"/>
      <c r="P29" s="243"/>
    </row>
    <row r="30" spans="1:22" s="149" customFormat="1">
      <c r="A30" s="34"/>
      <c r="B30" s="34"/>
      <c r="C30" s="34"/>
      <c r="D30" s="34"/>
      <c r="E30" s="34"/>
      <c r="F30" s="34"/>
      <c r="G30" s="34"/>
      <c r="H30" s="34"/>
      <c r="I30" s="34"/>
      <c r="J30" s="34"/>
      <c r="K30" s="34"/>
      <c r="L30" s="34"/>
      <c r="M30" s="34"/>
      <c r="N30" s="34"/>
      <c r="O30" s="34"/>
      <c r="P30" s="35"/>
    </row>
    <row r="31" spans="1:22" ht="41.25" customHeight="1">
      <c r="A31" s="229" t="s">
        <v>85</v>
      </c>
      <c r="B31" s="229"/>
      <c r="C31" s="229"/>
      <c r="D31" s="229"/>
      <c r="E31" s="229"/>
      <c r="F31" s="229"/>
      <c r="G31" s="229"/>
      <c r="H31" s="229"/>
      <c r="I31" s="229"/>
      <c r="J31" s="229"/>
      <c r="K31" s="229"/>
      <c r="L31" s="229"/>
      <c r="M31" s="229"/>
      <c r="N31" s="229"/>
      <c r="O31" s="229"/>
      <c r="P31" s="229"/>
      <c r="Q31" s="144"/>
      <c r="R31" s="144"/>
      <c r="S31" s="144"/>
      <c r="T31" s="144"/>
      <c r="U31" s="144"/>
      <c r="V31" s="144"/>
    </row>
    <row r="32" spans="1:22" ht="18.75">
      <c r="A32" s="1"/>
      <c r="B32" s="1"/>
      <c r="C32" s="1"/>
      <c r="D32" s="1"/>
      <c r="E32" s="2"/>
      <c r="F32" s="2"/>
      <c r="G32" s="2"/>
      <c r="H32" s="2"/>
      <c r="I32" s="2"/>
      <c r="J32" s="2"/>
      <c r="K32" s="2"/>
      <c r="L32" s="2"/>
      <c r="M32" s="3"/>
      <c r="N32" s="230">
        <f>合計請求書!$K$6</f>
        <v>43516</v>
      </c>
      <c r="O32" s="230"/>
      <c r="P32" s="230"/>
      <c r="Q32" s="145"/>
      <c r="R32" s="146"/>
    </row>
    <row r="33" spans="1:22" ht="14.25" customHeight="1">
      <c r="A33" s="231" t="s">
        <v>46</v>
      </c>
      <c r="B33" s="231"/>
      <c r="C33" s="231"/>
      <c r="D33" s="231"/>
      <c r="E33" s="233" t="s">
        <v>58</v>
      </c>
      <c r="F33" s="4"/>
      <c r="G33" s="4"/>
      <c r="H33" s="4"/>
      <c r="I33" s="4"/>
      <c r="J33" s="4"/>
      <c r="K33" s="4"/>
      <c r="L33" s="2"/>
      <c r="M33" s="3"/>
      <c r="N33" s="230"/>
      <c r="O33" s="230"/>
      <c r="P33" s="230"/>
      <c r="Q33" s="145"/>
      <c r="R33" s="146"/>
    </row>
    <row r="34" spans="1:22" ht="21" customHeight="1">
      <c r="A34" s="232"/>
      <c r="B34" s="232"/>
      <c r="C34" s="232"/>
      <c r="D34" s="232"/>
      <c r="E34" s="233"/>
      <c r="F34" s="21"/>
      <c r="G34" s="21"/>
      <c r="H34" s="21"/>
      <c r="I34" s="21"/>
      <c r="J34" s="22"/>
      <c r="K34" s="5"/>
      <c r="L34" s="6" t="s">
        <v>59</v>
      </c>
      <c r="M34" s="234" t="str">
        <f>$M$4</f>
        <v>○○建設</v>
      </c>
      <c r="N34" s="234"/>
      <c r="O34" s="234"/>
      <c r="P34" s="234"/>
      <c r="Q34" s="145"/>
    </row>
    <row r="35" spans="1:22" ht="18.75" customHeight="1">
      <c r="A35" s="303" t="s">
        <v>60</v>
      </c>
      <c r="B35" s="303"/>
      <c r="C35" s="303"/>
      <c r="D35" s="303"/>
      <c r="E35" s="7"/>
      <c r="F35" s="304" t="s">
        <v>61</v>
      </c>
      <c r="G35" s="306"/>
      <c r="H35" s="306"/>
      <c r="I35" s="307" t="s">
        <v>118</v>
      </c>
      <c r="J35" s="308"/>
      <c r="K35" s="147"/>
      <c r="L35" s="111" t="s">
        <v>62</v>
      </c>
      <c r="M35" s="112" t="str">
        <f>M5</f>
        <v>563-0008</v>
      </c>
      <c r="N35" s="281" t="str">
        <f>$N$5</f>
        <v>大阪市城東区関目6-13-12</v>
      </c>
      <c r="O35" s="281"/>
      <c r="P35" s="281"/>
      <c r="Q35" s="148"/>
      <c r="R35" s="148"/>
      <c r="S35" s="148"/>
      <c r="T35" s="148"/>
      <c r="U35" s="148"/>
      <c r="V35" s="148"/>
    </row>
    <row r="36" spans="1:22" ht="13.5" customHeight="1">
      <c r="A36" s="8"/>
      <c r="B36" s="8"/>
      <c r="C36" s="8"/>
      <c r="D36" s="8"/>
      <c r="E36" s="9"/>
      <c r="F36" s="305"/>
      <c r="G36" s="306"/>
      <c r="H36" s="306"/>
      <c r="I36" s="307"/>
      <c r="J36" s="308"/>
      <c r="K36" s="147"/>
      <c r="L36" s="8"/>
      <c r="M36" s="10" t="s">
        <v>25</v>
      </c>
      <c r="N36" s="282" t="str">
        <f>$N$6</f>
        <v>06-6933-9326</v>
      </c>
      <c r="O36" s="282"/>
      <c r="P36" s="282"/>
      <c r="Q36" s="148"/>
      <c r="R36" s="148"/>
      <c r="S36" s="148"/>
      <c r="T36" s="148"/>
      <c r="U36" s="148"/>
      <c r="V36" s="148"/>
    </row>
    <row r="37" spans="1:22" ht="13.5" customHeight="1">
      <c r="A37" s="3"/>
      <c r="B37" s="3"/>
      <c r="C37" s="3"/>
      <c r="D37" s="3"/>
      <c r="E37" s="4"/>
      <c r="F37" s="21"/>
      <c r="G37" s="21"/>
      <c r="H37" s="21"/>
      <c r="I37" s="21"/>
      <c r="J37" s="22"/>
      <c r="K37" s="11"/>
      <c r="L37" s="8"/>
      <c r="M37" s="10" t="s">
        <v>24</v>
      </c>
      <c r="N37" s="282" t="str">
        <f>$N$7</f>
        <v>06-6933-9319</v>
      </c>
      <c r="O37" s="282"/>
      <c r="P37" s="282"/>
      <c r="R37" s="146"/>
    </row>
    <row r="38" spans="1:22" s="149" customFormat="1" ht="14.25">
      <c r="A38" s="36"/>
      <c r="B38" s="36"/>
      <c r="C38" s="36"/>
      <c r="D38" s="36"/>
      <c r="E38" s="36"/>
      <c r="F38" s="36"/>
      <c r="G38" s="37"/>
      <c r="H38" s="36"/>
      <c r="I38" s="36"/>
      <c r="J38" s="36"/>
      <c r="K38" s="36"/>
      <c r="L38" s="36"/>
      <c r="M38" s="36"/>
      <c r="N38" s="36"/>
      <c r="O38" s="36"/>
      <c r="P38" s="36"/>
    </row>
    <row r="39" spans="1:22">
      <c r="A39" s="4"/>
      <c r="B39" s="4"/>
      <c r="C39" s="4"/>
      <c r="D39" s="4"/>
      <c r="E39" s="11"/>
      <c r="F39" s="23"/>
      <c r="G39" s="23"/>
      <c r="H39" s="23"/>
      <c r="I39" s="23"/>
      <c r="J39" s="23"/>
      <c r="K39" s="4"/>
      <c r="L39" s="3"/>
      <c r="M39" s="3"/>
      <c r="N39" s="3"/>
      <c r="O39" s="2"/>
      <c r="P39" s="3"/>
    </row>
    <row r="40" spans="1:22" ht="18" customHeight="1">
      <c r="A40" s="283" t="s">
        <v>64</v>
      </c>
      <c r="B40" s="284"/>
      <c r="C40" s="287">
        <f>J44</f>
        <v>0</v>
      </c>
      <c r="D40" s="288"/>
      <c r="E40" s="289"/>
      <c r="F40" s="293" t="s">
        <v>65</v>
      </c>
      <c r="G40" s="295"/>
      <c r="H40" s="296"/>
      <c r="I40" s="296"/>
      <c r="J40" s="296"/>
      <c r="K40" s="297"/>
      <c r="L40" s="3"/>
      <c r="M40" s="12"/>
      <c r="N40" s="301"/>
      <c r="O40" s="301"/>
      <c r="P40" s="301"/>
    </row>
    <row r="41" spans="1:22" ht="18" customHeight="1">
      <c r="A41" s="285"/>
      <c r="B41" s="286"/>
      <c r="C41" s="290"/>
      <c r="D41" s="291"/>
      <c r="E41" s="292"/>
      <c r="F41" s="294"/>
      <c r="G41" s="298"/>
      <c r="H41" s="299"/>
      <c r="I41" s="299"/>
      <c r="J41" s="299"/>
      <c r="K41" s="300"/>
      <c r="L41" s="3"/>
      <c r="M41" s="12"/>
      <c r="N41" s="302"/>
      <c r="O41" s="302"/>
      <c r="P41" s="302"/>
    </row>
    <row r="42" spans="1:22">
      <c r="A42" s="2"/>
      <c r="B42" s="2"/>
      <c r="C42" s="2"/>
      <c r="D42" s="2"/>
      <c r="E42" s="2"/>
      <c r="F42" s="2"/>
      <c r="G42" s="2"/>
      <c r="H42" s="2"/>
      <c r="I42" s="2"/>
      <c r="J42" s="2"/>
      <c r="K42" s="268"/>
      <c r="L42" s="268"/>
      <c r="M42" s="268"/>
      <c r="N42" s="268"/>
      <c r="O42" s="268"/>
      <c r="P42" s="3"/>
    </row>
    <row r="43" spans="1:22" s="149" customFormat="1" ht="13.5" customHeight="1">
      <c r="A43" s="38"/>
      <c r="B43" s="38"/>
      <c r="C43" s="38"/>
      <c r="D43" s="38"/>
      <c r="E43" s="38"/>
      <c r="F43" s="38"/>
      <c r="G43" s="30"/>
      <c r="H43" s="39"/>
      <c r="I43" s="39"/>
      <c r="J43" s="39"/>
      <c r="K43" s="38"/>
      <c r="L43" s="38"/>
      <c r="M43" s="38"/>
      <c r="N43" s="38"/>
      <c r="O43" s="38"/>
      <c r="P43" s="38"/>
    </row>
    <row r="44" spans="1:22" ht="13.5" customHeight="1">
      <c r="A44" s="4"/>
      <c r="B44" s="28" t="s">
        <v>4</v>
      </c>
      <c r="C44" s="269"/>
      <c r="D44" s="270"/>
      <c r="E44" s="28" t="s">
        <v>5</v>
      </c>
      <c r="F44" s="269"/>
      <c r="G44" s="270"/>
      <c r="H44" s="13"/>
      <c r="I44" s="28" t="s">
        <v>6</v>
      </c>
      <c r="J44" s="275">
        <f>K59</f>
        <v>0</v>
      </c>
      <c r="K44" s="276"/>
      <c r="L44" s="28" t="s">
        <v>7</v>
      </c>
      <c r="M44" s="275">
        <f>SUM(C44-F44-J44)</f>
        <v>0</v>
      </c>
      <c r="N44" s="276"/>
      <c r="O44" s="4"/>
      <c r="P44" s="11"/>
    </row>
    <row r="45" spans="1:22" ht="13.5" customHeight="1">
      <c r="A45" s="4"/>
      <c r="B45" s="14" t="s">
        <v>66</v>
      </c>
      <c r="C45" s="271"/>
      <c r="D45" s="272"/>
      <c r="E45" s="14" t="s">
        <v>67</v>
      </c>
      <c r="F45" s="271"/>
      <c r="G45" s="272"/>
      <c r="H45" s="14"/>
      <c r="I45" s="14" t="s">
        <v>68</v>
      </c>
      <c r="J45" s="277"/>
      <c r="K45" s="278"/>
      <c r="L45" s="14" t="s">
        <v>69</v>
      </c>
      <c r="M45" s="277"/>
      <c r="N45" s="278"/>
      <c r="O45" s="4"/>
      <c r="P45" s="11"/>
    </row>
    <row r="46" spans="1:22" ht="13.5" customHeight="1">
      <c r="A46" s="4"/>
      <c r="B46" s="14"/>
      <c r="C46" s="273"/>
      <c r="D46" s="274"/>
      <c r="E46" s="14" t="s">
        <v>130</v>
      </c>
      <c r="F46" s="273"/>
      <c r="G46" s="274"/>
      <c r="H46" s="14"/>
      <c r="I46" s="14" t="s">
        <v>11</v>
      </c>
      <c r="J46" s="279"/>
      <c r="K46" s="280"/>
      <c r="L46" s="14"/>
      <c r="M46" s="279"/>
      <c r="N46" s="280"/>
      <c r="O46" s="4"/>
      <c r="P46" s="11"/>
    </row>
    <row r="47" spans="1:22">
      <c r="A47" s="4"/>
      <c r="B47" s="4"/>
      <c r="C47" s="25"/>
      <c r="D47" s="25"/>
      <c r="E47" s="25"/>
      <c r="F47" s="25"/>
      <c r="G47" s="25"/>
      <c r="H47" s="25"/>
      <c r="I47" s="25"/>
      <c r="J47" s="25"/>
      <c r="K47" s="25"/>
      <c r="L47" s="25"/>
      <c r="M47" s="25"/>
      <c r="N47" s="25"/>
      <c r="O47" s="25"/>
      <c r="P47" s="26"/>
    </row>
    <row r="48" spans="1:22" ht="17.25" customHeight="1">
      <c r="A48" s="4"/>
      <c r="B48" s="4" t="s">
        <v>70</v>
      </c>
      <c r="C48" s="226"/>
      <c r="D48" s="226"/>
      <c r="E48" s="226"/>
      <c r="F48" s="226"/>
      <c r="G48" s="226"/>
      <c r="H48" s="226"/>
      <c r="I48" s="226"/>
      <c r="J48" s="226"/>
      <c r="K48" s="226"/>
      <c r="L48" s="226"/>
      <c r="M48" s="226"/>
      <c r="N48" s="226"/>
      <c r="O48" s="118"/>
      <c r="P48" s="118"/>
    </row>
    <row r="49" spans="1:22">
      <c r="A49" s="4"/>
      <c r="B49" s="4"/>
      <c r="C49" s="4"/>
      <c r="D49" s="4"/>
      <c r="E49" s="4"/>
      <c r="F49" s="4"/>
      <c r="G49" s="4"/>
      <c r="H49" s="4"/>
      <c r="I49" s="4"/>
      <c r="J49" s="4"/>
      <c r="K49" s="4"/>
      <c r="L49" s="4"/>
      <c r="M49" s="4"/>
      <c r="N49" s="4"/>
      <c r="O49" s="4"/>
      <c r="P49" s="11"/>
    </row>
    <row r="50" spans="1:22" ht="18" customHeight="1">
      <c r="A50" s="117" t="s">
        <v>13</v>
      </c>
      <c r="B50" s="262" t="s">
        <v>71</v>
      </c>
      <c r="C50" s="263"/>
      <c r="D50" s="264"/>
      <c r="E50" s="262" t="s">
        <v>72</v>
      </c>
      <c r="F50" s="263"/>
      <c r="G50" s="264"/>
      <c r="H50" s="117" t="s">
        <v>73</v>
      </c>
      <c r="I50" s="117" t="s">
        <v>74</v>
      </c>
      <c r="J50" s="117" t="s">
        <v>75</v>
      </c>
      <c r="K50" s="262" t="s">
        <v>76</v>
      </c>
      <c r="L50" s="263"/>
      <c r="M50" s="264"/>
      <c r="N50" s="265" t="s">
        <v>119</v>
      </c>
      <c r="O50" s="266"/>
      <c r="P50" s="267"/>
    </row>
    <row r="51" spans="1:22" ht="21" customHeight="1">
      <c r="A51" s="15">
        <v>1</v>
      </c>
      <c r="B51" s="253" t="s">
        <v>132</v>
      </c>
      <c r="C51" s="254"/>
      <c r="D51" s="255"/>
      <c r="E51" s="253" t="s">
        <v>57</v>
      </c>
      <c r="F51" s="254"/>
      <c r="G51" s="255"/>
      <c r="H51" s="161"/>
      <c r="I51" s="97"/>
      <c r="J51" s="97"/>
      <c r="K51" s="256">
        <f>$C$44*H51</f>
        <v>0</v>
      </c>
      <c r="L51" s="257"/>
      <c r="M51" s="258"/>
      <c r="N51" s="259"/>
      <c r="O51" s="260"/>
      <c r="P51" s="261"/>
    </row>
    <row r="52" spans="1:22" ht="21" customHeight="1">
      <c r="A52" s="15">
        <v>2</v>
      </c>
      <c r="B52" s="253"/>
      <c r="C52" s="254"/>
      <c r="D52" s="255"/>
      <c r="E52" s="253"/>
      <c r="F52" s="254"/>
      <c r="G52" s="255"/>
      <c r="H52" s="161"/>
      <c r="I52" s="97"/>
      <c r="J52" s="97"/>
      <c r="K52" s="256">
        <f t="shared" ref="K52:K56" si="1">$C$44*H52</f>
        <v>0</v>
      </c>
      <c r="L52" s="257"/>
      <c r="M52" s="258"/>
      <c r="N52" s="259"/>
      <c r="O52" s="260"/>
      <c r="P52" s="261"/>
    </row>
    <row r="53" spans="1:22" ht="21" customHeight="1">
      <c r="A53" s="15">
        <v>3</v>
      </c>
      <c r="B53" s="253"/>
      <c r="C53" s="254"/>
      <c r="D53" s="255"/>
      <c r="E53" s="253"/>
      <c r="F53" s="254"/>
      <c r="G53" s="255"/>
      <c r="H53" s="161"/>
      <c r="I53" s="97"/>
      <c r="J53" s="97"/>
      <c r="K53" s="256">
        <f t="shared" si="1"/>
        <v>0</v>
      </c>
      <c r="L53" s="257"/>
      <c r="M53" s="258"/>
      <c r="N53" s="259"/>
      <c r="O53" s="260"/>
      <c r="P53" s="261"/>
    </row>
    <row r="54" spans="1:22" ht="21" customHeight="1">
      <c r="A54" s="15">
        <v>4</v>
      </c>
      <c r="B54" s="253"/>
      <c r="C54" s="254"/>
      <c r="D54" s="255"/>
      <c r="E54" s="253"/>
      <c r="F54" s="254"/>
      <c r="G54" s="255"/>
      <c r="H54" s="161"/>
      <c r="I54" s="97"/>
      <c r="J54" s="97"/>
      <c r="K54" s="256">
        <f t="shared" si="1"/>
        <v>0</v>
      </c>
      <c r="L54" s="257"/>
      <c r="M54" s="258"/>
      <c r="N54" s="259"/>
      <c r="O54" s="260"/>
      <c r="P54" s="261"/>
    </row>
    <row r="55" spans="1:22" ht="21" customHeight="1">
      <c r="A55" s="15">
        <v>5</v>
      </c>
      <c r="B55" s="253"/>
      <c r="C55" s="254"/>
      <c r="D55" s="255"/>
      <c r="E55" s="253"/>
      <c r="F55" s="254"/>
      <c r="G55" s="255"/>
      <c r="H55" s="161"/>
      <c r="I55" s="97"/>
      <c r="J55" s="97"/>
      <c r="K55" s="256">
        <f>$C$44*H55</f>
        <v>0</v>
      </c>
      <c r="L55" s="257"/>
      <c r="M55" s="258"/>
      <c r="N55" s="259"/>
      <c r="O55" s="260"/>
      <c r="P55" s="261"/>
    </row>
    <row r="56" spans="1:22" ht="21" customHeight="1">
      <c r="A56" s="15">
        <v>6</v>
      </c>
      <c r="B56" s="253"/>
      <c r="C56" s="254"/>
      <c r="D56" s="255"/>
      <c r="E56" s="253"/>
      <c r="F56" s="254"/>
      <c r="G56" s="255"/>
      <c r="H56" s="161"/>
      <c r="I56" s="97"/>
      <c r="J56" s="97"/>
      <c r="K56" s="256">
        <f t="shared" si="1"/>
        <v>0</v>
      </c>
      <c r="L56" s="257"/>
      <c r="M56" s="258"/>
      <c r="N56" s="259"/>
      <c r="O56" s="260"/>
      <c r="P56" s="261"/>
    </row>
    <row r="57" spans="1:22" ht="21" customHeight="1">
      <c r="A57" s="244" t="s">
        <v>78</v>
      </c>
      <c r="B57" s="245"/>
      <c r="C57" s="245"/>
      <c r="D57" s="246"/>
      <c r="E57" s="247"/>
      <c r="F57" s="248"/>
      <c r="G57" s="249"/>
      <c r="H57" s="114"/>
      <c r="I57" s="98"/>
      <c r="J57" s="99"/>
      <c r="K57" s="238">
        <f>SUM(K51:M56)</f>
        <v>0</v>
      </c>
      <c r="L57" s="239"/>
      <c r="M57" s="240"/>
      <c r="N57" s="241"/>
      <c r="O57" s="242"/>
      <c r="P57" s="243"/>
    </row>
    <row r="58" spans="1:22" ht="21" customHeight="1">
      <c r="A58" s="244" t="s">
        <v>79</v>
      </c>
      <c r="B58" s="245"/>
      <c r="C58" s="245"/>
      <c r="D58" s="246"/>
      <c r="E58" s="250"/>
      <c r="F58" s="251"/>
      <c r="G58" s="252"/>
      <c r="H58" s="114"/>
      <c r="I58" s="98"/>
      <c r="J58" s="99"/>
      <c r="K58" s="238" t="s">
        <v>56</v>
      </c>
      <c r="L58" s="239"/>
      <c r="M58" s="240"/>
      <c r="N58" s="241"/>
      <c r="O58" s="242"/>
      <c r="P58" s="243"/>
    </row>
    <row r="59" spans="1:22" ht="21" customHeight="1">
      <c r="A59" s="235" t="s">
        <v>80</v>
      </c>
      <c r="B59" s="236"/>
      <c r="C59" s="236"/>
      <c r="D59" s="236"/>
      <c r="E59" s="236"/>
      <c r="F59" s="236"/>
      <c r="G59" s="236"/>
      <c r="H59" s="236"/>
      <c r="I59" s="236"/>
      <c r="J59" s="237"/>
      <c r="K59" s="238">
        <f>SUM(K57:M58)</f>
        <v>0</v>
      </c>
      <c r="L59" s="239"/>
      <c r="M59" s="240"/>
      <c r="N59" s="241"/>
      <c r="O59" s="242"/>
      <c r="P59" s="243"/>
    </row>
    <row r="60" spans="1:22" s="149" customFormat="1">
      <c r="A60" s="34"/>
      <c r="B60" s="34"/>
      <c r="C60" s="34"/>
      <c r="D60" s="34"/>
      <c r="E60" s="34"/>
      <c r="F60" s="34"/>
      <c r="G60" s="34"/>
      <c r="H60" s="34"/>
      <c r="I60" s="34"/>
      <c r="J60" s="34"/>
      <c r="K60" s="34"/>
      <c r="L60" s="34"/>
      <c r="M60" s="34"/>
      <c r="N60" s="34"/>
      <c r="O60" s="34"/>
      <c r="P60" s="35"/>
    </row>
    <row r="61" spans="1:22" ht="41.25" customHeight="1">
      <c r="A61" s="229" t="s">
        <v>85</v>
      </c>
      <c r="B61" s="229"/>
      <c r="C61" s="229"/>
      <c r="D61" s="229"/>
      <c r="E61" s="229"/>
      <c r="F61" s="229"/>
      <c r="G61" s="229"/>
      <c r="H61" s="229"/>
      <c r="I61" s="229"/>
      <c r="J61" s="229"/>
      <c r="K61" s="229"/>
      <c r="L61" s="229"/>
      <c r="M61" s="229"/>
      <c r="N61" s="229"/>
      <c r="O61" s="229"/>
      <c r="P61" s="229"/>
      <c r="Q61" s="144"/>
      <c r="R61" s="144"/>
      <c r="S61" s="144"/>
      <c r="T61" s="144"/>
      <c r="U61" s="144"/>
      <c r="V61" s="144"/>
    </row>
    <row r="62" spans="1:22" ht="18.75">
      <c r="A62" s="1"/>
      <c r="B62" s="1"/>
      <c r="C62" s="1"/>
      <c r="D62" s="1"/>
      <c r="E62" s="2"/>
      <c r="F62" s="2"/>
      <c r="G62" s="2"/>
      <c r="H62" s="2"/>
      <c r="I62" s="2"/>
      <c r="J62" s="2"/>
      <c r="K62" s="2"/>
      <c r="L62" s="2"/>
      <c r="M62" s="3"/>
      <c r="N62" s="230">
        <f>合計請求書!$K$6</f>
        <v>43516</v>
      </c>
      <c r="O62" s="230"/>
      <c r="P62" s="230"/>
      <c r="Q62" s="145"/>
      <c r="R62" s="146"/>
    </row>
    <row r="63" spans="1:22" ht="14.25" customHeight="1">
      <c r="A63" s="231" t="s">
        <v>46</v>
      </c>
      <c r="B63" s="231"/>
      <c r="C63" s="231"/>
      <c r="D63" s="231"/>
      <c r="E63" s="233" t="s">
        <v>58</v>
      </c>
      <c r="F63" s="4"/>
      <c r="G63" s="4"/>
      <c r="H63" s="4"/>
      <c r="I63" s="4"/>
      <c r="J63" s="4"/>
      <c r="K63" s="4"/>
      <c r="L63" s="2"/>
      <c r="M63" s="3"/>
      <c r="N63" s="230"/>
      <c r="O63" s="230"/>
      <c r="P63" s="230"/>
      <c r="Q63" s="145"/>
      <c r="R63" s="146"/>
    </row>
    <row r="64" spans="1:22" ht="21" customHeight="1">
      <c r="A64" s="232"/>
      <c r="B64" s="232"/>
      <c r="C64" s="232"/>
      <c r="D64" s="232"/>
      <c r="E64" s="233"/>
      <c r="F64" s="21"/>
      <c r="G64" s="21"/>
      <c r="H64" s="21"/>
      <c r="I64" s="21"/>
      <c r="J64" s="22"/>
      <c r="K64" s="5"/>
      <c r="L64" s="6" t="s">
        <v>59</v>
      </c>
      <c r="M64" s="234" t="str">
        <f t="shared" ref="M64" si="2">$M$4</f>
        <v>○○建設</v>
      </c>
      <c r="N64" s="234"/>
      <c r="O64" s="234"/>
      <c r="P64" s="234"/>
      <c r="Q64" s="145"/>
    </row>
    <row r="65" spans="1:22" ht="18.75" customHeight="1">
      <c r="A65" s="303" t="s">
        <v>60</v>
      </c>
      <c r="B65" s="303"/>
      <c r="C65" s="303"/>
      <c r="D65" s="303"/>
      <c r="E65" s="7"/>
      <c r="F65" s="304" t="s">
        <v>61</v>
      </c>
      <c r="G65" s="306"/>
      <c r="H65" s="306"/>
      <c r="I65" s="307" t="s">
        <v>118</v>
      </c>
      <c r="J65" s="308"/>
      <c r="K65" s="147"/>
      <c r="L65" s="111" t="s">
        <v>62</v>
      </c>
      <c r="M65" s="112" t="str">
        <f t="shared" ref="M65" si="3">M35</f>
        <v>563-0008</v>
      </c>
      <c r="N65" s="281" t="str">
        <f t="shared" ref="N65" si="4">$N$5</f>
        <v>大阪市城東区関目6-13-12</v>
      </c>
      <c r="O65" s="281"/>
      <c r="P65" s="281"/>
      <c r="Q65" s="148"/>
      <c r="R65" s="148"/>
      <c r="S65" s="148"/>
      <c r="T65" s="148"/>
      <c r="U65" s="148"/>
      <c r="V65" s="148"/>
    </row>
    <row r="66" spans="1:22" ht="13.5" customHeight="1">
      <c r="A66" s="8"/>
      <c r="B66" s="8"/>
      <c r="C66" s="8"/>
      <c r="D66" s="8"/>
      <c r="E66" s="9"/>
      <c r="F66" s="305"/>
      <c r="G66" s="306"/>
      <c r="H66" s="306"/>
      <c r="I66" s="307"/>
      <c r="J66" s="308"/>
      <c r="K66" s="147"/>
      <c r="L66" s="8"/>
      <c r="M66" s="10" t="s">
        <v>25</v>
      </c>
      <c r="N66" s="282" t="str">
        <f t="shared" ref="N66" si="5">$N$6</f>
        <v>06-6933-9326</v>
      </c>
      <c r="O66" s="282"/>
      <c r="P66" s="282"/>
      <c r="Q66" s="148"/>
      <c r="R66" s="148"/>
      <c r="S66" s="148"/>
      <c r="T66" s="148"/>
      <c r="U66" s="148"/>
      <c r="V66" s="148"/>
    </row>
    <row r="67" spans="1:22" ht="13.5" customHeight="1">
      <c r="A67" s="3"/>
      <c r="B67" s="3"/>
      <c r="C67" s="3"/>
      <c r="D67" s="3"/>
      <c r="E67" s="4"/>
      <c r="F67" s="21"/>
      <c r="G67" s="21"/>
      <c r="H67" s="21"/>
      <c r="I67" s="21"/>
      <c r="J67" s="22"/>
      <c r="K67" s="11"/>
      <c r="L67" s="8"/>
      <c r="M67" s="10" t="s">
        <v>24</v>
      </c>
      <c r="N67" s="282" t="str">
        <f t="shared" ref="N67" si="6">$N$7</f>
        <v>06-6933-9319</v>
      </c>
      <c r="O67" s="282"/>
      <c r="P67" s="282"/>
      <c r="R67" s="146"/>
    </row>
    <row r="68" spans="1:22" s="149" customFormat="1" ht="14.25">
      <c r="A68" s="36"/>
      <c r="B68" s="36"/>
      <c r="C68" s="36"/>
      <c r="D68" s="36"/>
      <c r="E68" s="36"/>
      <c r="F68" s="36"/>
      <c r="G68" s="37"/>
      <c r="H68" s="36"/>
      <c r="I68" s="36"/>
      <c r="J68" s="36"/>
      <c r="K68" s="36"/>
      <c r="L68" s="36"/>
      <c r="M68" s="36"/>
      <c r="N68" s="36"/>
      <c r="O68" s="36"/>
      <c r="P68" s="36"/>
    </row>
    <row r="69" spans="1:22">
      <c r="A69" s="4"/>
      <c r="B69" s="4"/>
      <c r="C69" s="4"/>
      <c r="D69" s="4"/>
      <c r="E69" s="11"/>
      <c r="F69" s="23"/>
      <c r="G69" s="23"/>
      <c r="H69" s="23"/>
      <c r="I69" s="23"/>
      <c r="J69" s="23"/>
      <c r="K69" s="4"/>
      <c r="L69" s="3"/>
      <c r="M69" s="3"/>
      <c r="N69" s="3"/>
      <c r="O69" s="2"/>
      <c r="P69" s="3"/>
    </row>
    <row r="70" spans="1:22" ht="18" customHeight="1">
      <c r="A70" s="283" t="s">
        <v>64</v>
      </c>
      <c r="B70" s="284"/>
      <c r="C70" s="287">
        <f>J74</f>
        <v>0</v>
      </c>
      <c r="D70" s="288"/>
      <c r="E70" s="289"/>
      <c r="F70" s="293" t="s">
        <v>65</v>
      </c>
      <c r="G70" s="295"/>
      <c r="H70" s="296"/>
      <c r="I70" s="296"/>
      <c r="J70" s="296"/>
      <c r="K70" s="297"/>
      <c r="L70" s="3"/>
      <c r="M70" s="12"/>
      <c r="N70" s="301"/>
      <c r="O70" s="301"/>
      <c r="P70" s="301"/>
    </row>
    <row r="71" spans="1:22" ht="18" customHeight="1">
      <c r="A71" s="285"/>
      <c r="B71" s="286"/>
      <c r="C71" s="290"/>
      <c r="D71" s="291"/>
      <c r="E71" s="292"/>
      <c r="F71" s="294"/>
      <c r="G71" s="298"/>
      <c r="H71" s="299"/>
      <c r="I71" s="299"/>
      <c r="J71" s="299"/>
      <c r="K71" s="300"/>
      <c r="L71" s="3"/>
      <c r="M71" s="12"/>
      <c r="N71" s="302"/>
      <c r="O71" s="302"/>
      <c r="P71" s="302"/>
    </row>
    <row r="72" spans="1:22">
      <c r="A72" s="2"/>
      <c r="B72" s="2"/>
      <c r="C72" s="2"/>
      <c r="D72" s="2"/>
      <c r="E72" s="2"/>
      <c r="F72" s="2"/>
      <c r="G72" s="2"/>
      <c r="H72" s="2"/>
      <c r="I72" s="2"/>
      <c r="J72" s="2"/>
      <c r="K72" s="268"/>
      <c r="L72" s="268"/>
      <c r="M72" s="268"/>
      <c r="N72" s="268"/>
      <c r="O72" s="268"/>
      <c r="P72" s="3"/>
    </row>
    <row r="73" spans="1:22" s="149" customFormat="1" ht="13.5" customHeight="1">
      <c r="A73" s="38"/>
      <c r="B73" s="38"/>
      <c r="C73" s="38"/>
      <c r="D73" s="38"/>
      <c r="E73" s="38"/>
      <c r="F73" s="38"/>
      <c r="G73" s="30"/>
      <c r="H73" s="39"/>
      <c r="I73" s="39"/>
      <c r="J73" s="39"/>
      <c r="K73" s="38"/>
      <c r="L73" s="38"/>
      <c r="M73" s="38"/>
      <c r="N73" s="38"/>
      <c r="O73" s="38"/>
      <c r="P73" s="38"/>
    </row>
    <row r="74" spans="1:22" ht="13.5" customHeight="1">
      <c r="A74" s="4"/>
      <c r="B74" s="28" t="s">
        <v>4</v>
      </c>
      <c r="C74" s="269"/>
      <c r="D74" s="270"/>
      <c r="E74" s="28" t="s">
        <v>5</v>
      </c>
      <c r="F74" s="269"/>
      <c r="G74" s="270"/>
      <c r="H74" s="13"/>
      <c r="I74" s="28" t="s">
        <v>6</v>
      </c>
      <c r="J74" s="275">
        <f t="shared" ref="J74" si="7">K89</f>
        <v>0</v>
      </c>
      <c r="K74" s="276"/>
      <c r="L74" s="28" t="s">
        <v>7</v>
      </c>
      <c r="M74" s="275">
        <f t="shared" ref="M74" si="8">SUM(C74-F74-J74)</f>
        <v>0</v>
      </c>
      <c r="N74" s="276"/>
      <c r="O74" s="4"/>
      <c r="P74" s="11"/>
    </row>
    <row r="75" spans="1:22" ht="13.5" customHeight="1">
      <c r="A75" s="4"/>
      <c r="B75" s="14" t="s">
        <v>66</v>
      </c>
      <c r="C75" s="271"/>
      <c r="D75" s="272"/>
      <c r="E75" s="14" t="s">
        <v>67</v>
      </c>
      <c r="F75" s="271"/>
      <c r="G75" s="272"/>
      <c r="H75" s="14"/>
      <c r="I75" s="14" t="s">
        <v>68</v>
      </c>
      <c r="J75" s="277"/>
      <c r="K75" s="278"/>
      <c r="L75" s="14" t="s">
        <v>69</v>
      </c>
      <c r="M75" s="277"/>
      <c r="N75" s="278"/>
      <c r="O75" s="4"/>
      <c r="P75" s="11"/>
    </row>
    <row r="76" spans="1:22" ht="13.5" customHeight="1">
      <c r="A76" s="4"/>
      <c r="B76" s="14"/>
      <c r="C76" s="273"/>
      <c r="D76" s="274"/>
      <c r="E76" s="14" t="s">
        <v>130</v>
      </c>
      <c r="F76" s="273"/>
      <c r="G76" s="274"/>
      <c r="H76" s="14"/>
      <c r="I76" s="14" t="s">
        <v>11</v>
      </c>
      <c r="J76" s="279"/>
      <c r="K76" s="280"/>
      <c r="L76" s="14"/>
      <c r="M76" s="279"/>
      <c r="N76" s="280"/>
      <c r="O76" s="4"/>
      <c r="P76" s="11"/>
    </row>
    <row r="77" spans="1:22">
      <c r="A77" s="4"/>
      <c r="B77" s="4"/>
      <c r="C77" s="25"/>
      <c r="D77" s="25"/>
      <c r="E77" s="25"/>
      <c r="F77" s="25"/>
      <c r="G77" s="25"/>
      <c r="H77" s="25"/>
      <c r="I77" s="25"/>
      <c r="J77" s="25"/>
      <c r="K77" s="25"/>
      <c r="L77" s="25"/>
      <c r="M77" s="25"/>
      <c r="N77" s="25"/>
      <c r="O77" s="25"/>
      <c r="P77" s="26"/>
    </row>
    <row r="78" spans="1:22" ht="17.25" customHeight="1">
      <c r="A78" s="4"/>
      <c r="B78" s="4" t="s">
        <v>70</v>
      </c>
      <c r="C78" s="226"/>
      <c r="D78" s="226"/>
      <c r="E78" s="226"/>
      <c r="F78" s="226"/>
      <c r="G78" s="226"/>
      <c r="H78" s="226"/>
      <c r="I78" s="226"/>
      <c r="J78" s="226"/>
      <c r="K78" s="226"/>
      <c r="L78" s="226"/>
      <c r="M78" s="226"/>
      <c r="N78" s="226"/>
      <c r="O78" s="118"/>
      <c r="P78" s="118"/>
    </row>
    <row r="79" spans="1:22">
      <c r="A79" s="4"/>
      <c r="B79" s="4"/>
      <c r="C79" s="4"/>
      <c r="D79" s="4"/>
      <c r="E79" s="4"/>
      <c r="F79" s="4"/>
      <c r="G79" s="4"/>
      <c r="H79" s="4"/>
      <c r="I79" s="4"/>
      <c r="J79" s="4"/>
      <c r="K79" s="4"/>
      <c r="L79" s="4"/>
      <c r="M79" s="4"/>
      <c r="N79" s="4"/>
      <c r="O79" s="4"/>
      <c r="P79" s="11"/>
    </row>
    <row r="80" spans="1:22" ht="18" customHeight="1">
      <c r="A80" s="117" t="s">
        <v>13</v>
      </c>
      <c r="B80" s="262" t="s">
        <v>71</v>
      </c>
      <c r="C80" s="263"/>
      <c r="D80" s="264"/>
      <c r="E80" s="262" t="s">
        <v>72</v>
      </c>
      <c r="F80" s="263"/>
      <c r="G80" s="264"/>
      <c r="H80" s="117" t="s">
        <v>73</v>
      </c>
      <c r="I80" s="117" t="s">
        <v>74</v>
      </c>
      <c r="J80" s="117" t="s">
        <v>75</v>
      </c>
      <c r="K80" s="262" t="s">
        <v>76</v>
      </c>
      <c r="L80" s="263"/>
      <c r="M80" s="264"/>
      <c r="N80" s="265" t="s">
        <v>119</v>
      </c>
      <c r="O80" s="266"/>
      <c r="P80" s="267"/>
    </row>
    <row r="81" spans="1:22" ht="21" customHeight="1">
      <c r="A81" s="15">
        <v>1</v>
      </c>
      <c r="B81" s="253" t="s">
        <v>132</v>
      </c>
      <c r="C81" s="254"/>
      <c r="D81" s="255"/>
      <c r="E81" s="253" t="s">
        <v>57</v>
      </c>
      <c r="F81" s="254"/>
      <c r="G81" s="255"/>
      <c r="H81" s="161"/>
      <c r="I81" s="97"/>
      <c r="J81" s="97"/>
      <c r="K81" s="256">
        <f>$C$74*H81</f>
        <v>0</v>
      </c>
      <c r="L81" s="257"/>
      <c r="M81" s="258"/>
      <c r="N81" s="259"/>
      <c r="O81" s="260"/>
      <c r="P81" s="261"/>
    </row>
    <row r="82" spans="1:22" ht="21" customHeight="1">
      <c r="A82" s="15">
        <v>2</v>
      </c>
      <c r="B82" s="253"/>
      <c r="C82" s="254"/>
      <c r="D82" s="255"/>
      <c r="E82" s="253"/>
      <c r="F82" s="254"/>
      <c r="G82" s="255"/>
      <c r="H82" s="161"/>
      <c r="I82" s="97"/>
      <c r="J82" s="97"/>
      <c r="K82" s="256">
        <f t="shared" ref="K82:K86" si="9">$C$74*H82</f>
        <v>0</v>
      </c>
      <c r="L82" s="257"/>
      <c r="M82" s="258"/>
      <c r="N82" s="259"/>
      <c r="O82" s="260"/>
      <c r="P82" s="261"/>
    </row>
    <row r="83" spans="1:22" ht="21" customHeight="1">
      <c r="A83" s="15">
        <v>3</v>
      </c>
      <c r="B83" s="253"/>
      <c r="C83" s="254"/>
      <c r="D83" s="255"/>
      <c r="E83" s="253"/>
      <c r="F83" s="254"/>
      <c r="G83" s="255"/>
      <c r="H83" s="161"/>
      <c r="I83" s="97"/>
      <c r="J83" s="97"/>
      <c r="K83" s="256">
        <f t="shared" si="9"/>
        <v>0</v>
      </c>
      <c r="L83" s="257"/>
      <c r="M83" s="258"/>
      <c r="N83" s="259"/>
      <c r="O83" s="260"/>
      <c r="P83" s="261"/>
    </row>
    <row r="84" spans="1:22" ht="21" customHeight="1">
      <c r="A84" s="15">
        <v>4</v>
      </c>
      <c r="B84" s="253"/>
      <c r="C84" s="254"/>
      <c r="D84" s="255"/>
      <c r="E84" s="253"/>
      <c r="F84" s="254"/>
      <c r="G84" s="255"/>
      <c r="H84" s="161"/>
      <c r="I84" s="97"/>
      <c r="J84" s="97"/>
      <c r="K84" s="256">
        <f t="shared" si="9"/>
        <v>0</v>
      </c>
      <c r="L84" s="257"/>
      <c r="M84" s="258"/>
      <c r="N84" s="259"/>
      <c r="O84" s="260"/>
      <c r="P84" s="261"/>
    </row>
    <row r="85" spans="1:22" ht="21" customHeight="1">
      <c r="A85" s="15">
        <v>5</v>
      </c>
      <c r="B85" s="253"/>
      <c r="C85" s="254"/>
      <c r="D85" s="255"/>
      <c r="E85" s="253"/>
      <c r="F85" s="254"/>
      <c r="G85" s="255"/>
      <c r="H85" s="161"/>
      <c r="I85" s="97"/>
      <c r="J85" s="97"/>
      <c r="K85" s="256">
        <f t="shared" si="9"/>
        <v>0</v>
      </c>
      <c r="L85" s="257"/>
      <c r="M85" s="258"/>
      <c r="N85" s="259"/>
      <c r="O85" s="260"/>
      <c r="P85" s="261"/>
    </row>
    <row r="86" spans="1:22" ht="21" customHeight="1">
      <c r="A86" s="15">
        <v>6</v>
      </c>
      <c r="B86" s="253"/>
      <c r="C86" s="254"/>
      <c r="D86" s="255"/>
      <c r="E86" s="253"/>
      <c r="F86" s="254"/>
      <c r="G86" s="255"/>
      <c r="H86" s="161"/>
      <c r="I86" s="97"/>
      <c r="J86" s="97"/>
      <c r="K86" s="256">
        <f t="shared" si="9"/>
        <v>0</v>
      </c>
      <c r="L86" s="257"/>
      <c r="M86" s="258"/>
      <c r="N86" s="259"/>
      <c r="O86" s="260"/>
      <c r="P86" s="261"/>
    </row>
    <row r="87" spans="1:22" ht="21" customHeight="1">
      <c r="A87" s="244" t="s">
        <v>78</v>
      </c>
      <c r="B87" s="245"/>
      <c r="C87" s="245"/>
      <c r="D87" s="246"/>
      <c r="E87" s="247"/>
      <c r="F87" s="248"/>
      <c r="G87" s="249"/>
      <c r="H87" s="114"/>
      <c r="I87" s="98"/>
      <c r="J87" s="99"/>
      <c r="K87" s="238">
        <f>SUM(K81:M86)</f>
        <v>0</v>
      </c>
      <c r="L87" s="239"/>
      <c r="M87" s="240"/>
      <c r="N87" s="241"/>
      <c r="O87" s="242"/>
      <c r="P87" s="243"/>
    </row>
    <row r="88" spans="1:22" ht="21" customHeight="1">
      <c r="A88" s="244" t="s">
        <v>79</v>
      </c>
      <c r="B88" s="245"/>
      <c r="C88" s="245"/>
      <c r="D88" s="246"/>
      <c r="E88" s="250"/>
      <c r="F88" s="251"/>
      <c r="G88" s="252"/>
      <c r="H88" s="114"/>
      <c r="I88" s="98"/>
      <c r="J88" s="99"/>
      <c r="K88" s="238" t="s">
        <v>56</v>
      </c>
      <c r="L88" s="239"/>
      <c r="M88" s="240"/>
      <c r="N88" s="241"/>
      <c r="O88" s="242"/>
      <c r="P88" s="243"/>
    </row>
    <row r="89" spans="1:22" ht="21" customHeight="1">
      <c r="A89" s="235" t="s">
        <v>80</v>
      </c>
      <c r="B89" s="236"/>
      <c r="C89" s="236"/>
      <c r="D89" s="236"/>
      <c r="E89" s="236"/>
      <c r="F89" s="236"/>
      <c r="G89" s="236"/>
      <c r="H89" s="236"/>
      <c r="I89" s="236"/>
      <c r="J89" s="237"/>
      <c r="K89" s="238">
        <f t="shared" ref="K89" si="10">SUM(K87:M88)</f>
        <v>0</v>
      </c>
      <c r="L89" s="239"/>
      <c r="M89" s="240"/>
      <c r="N89" s="241"/>
      <c r="O89" s="242"/>
      <c r="P89" s="243"/>
    </row>
    <row r="90" spans="1:22" s="149" customFormat="1">
      <c r="A90" s="34"/>
      <c r="B90" s="34"/>
      <c r="C90" s="34"/>
      <c r="D90" s="34"/>
      <c r="E90" s="34"/>
      <c r="F90" s="34"/>
      <c r="G90" s="34"/>
      <c r="H90" s="34"/>
      <c r="I90" s="34"/>
      <c r="J90" s="34"/>
      <c r="K90" s="34"/>
      <c r="L90" s="34"/>
      <c r="M90" s="34"/>
      <c r="N90" s="34"/>
      <c r="O90" s="34"/>
      <c r="P90" s="35"/>
    </row>
    <row r="91" spans="1:22" ht="41.25" customHeight="1">
      <c r="A91" s="229" t="s">
        <v>85</v>
      </c>
      <c r="B91" s="229"/>
      <c r="C91" s="229"/>
      <c r="D91" s="229"/>
      <c r="E91" s="229"/>
      <c r="F91" s="229"/>
      <c r="G91" s="229"/>
      <c r="H91" s="229"/>
      <c r="I91" s="229"/>
      <c r="J91" s="229"/>
      <c r="K91" s="229"/>
      <c r="L91" s="229"/>
      <c r="M91" s="229"/>
      <c r="N91" s="229"/>
      <c r="O91" s="229"/>
      <c r="P91" s="229"/>
      <c r="Q91" s="144"/>
      <c r="R91" s="144"/>
      <c r="S91" s="144"/>
      <c r="T91" s="144"/>
      <c r="U91" s="144"/>
      <c r="V91" s="144"/>
    </row>
    <row r="92" spans="1:22" ht="18.75">
      <c r="A92" s="1"/>
      <c r="B92" s="1"/>
      <c r="C92" s="1"/>
      <c r="D92" s="1"/>
      <c r="E92" s="2"/>
      <c r="F92" s="2"/>
      <c r="G92" s="2"/>
      <c r="H92" s="2"/>
      <c r="I92" s="2"/>
      <c r="J92" s="2"/>
      <c r="K92" s="2"/>
      <c r="L92" s="2"/>
      <c r="M92" s="3"/>
      <c r="N92" s="230">
        <f>合計請求書!$K$6</f>
        <v>43516</v>
      </c>
      <c r="O92" s="230"/>
      <c r="P92" s="230"/>
      <c r="Q92" s="145"/>
      <c r="R92" s="146"/>
    </row>
    <row r="93" spans="1:22" ht="14.25" customHeight="1">
      <c r="A93" s="231" t="s">
        <v>46</v>
      </c>
      <c r="B93" s="231"/>
      <c r="C93" s="231"/>
      <c r="D93" s="231"/>
      <c r="E93" s="233" t="s">
        <v>58</v>
      </c>
      <c r="F93" s="4"/>
      <c r="G93" s="4"/>
      <c r="H93" s="4"/>
      <c r="I93" s="4"/>
      <c r="J93" s="4"/>
      <c r="K93" s="4"/>
      <c r="L93" s="2"/>
      <c r="M93" s="3"/>
      <c r="N93" s="230"/>
      <c r="O93" s="230"/>
      <c r="P93" s="230"/>
      <c r="Q93" s="145"/>
      <c r="R93" s="146"/>
    </row>
    <row r="94" spans="1:22" ht="21" customHeight="1">
      <c r="A94" s="232"/>
      <c r="B94" s="232"/>
      <c r="C94" s="232"/>
      <c r="D94" s="232"/>
      <c r="E94" s="233"/>
      <c r="F94" s="21"/>
      <c r="G94" s="21"/>
      <c r="H94" s="21"/>
      <c r="I94" s="21"/>
      <c r="J94" s="22"/>
      <c r="K94" s="5"/>
      <c r="L94" s="6" t="s">
        <v>59</v>
      </c>
      <c r="M94" s="234" t="str">
        <f t="shared" ref="M94" si="11">$M$4</f>
        <v>○○建設</v>
      </c>
      <c r="N94" s="234"/>
      <c r="O94" s="234"/>
      <c r="P94" s="234"/>
      <c r="Q94" s="145"/>
    </row>
    <row r="95" spans="1:22" ht="18.75" customHeight="1">
      <c r="A95" s="303" t="s">
        <v>60</v>
      </c>
      <c r="B95" s="303"/>
      <c r="C95" s="303"/>
      <c r="D95" s="303"/>
      <c r="E95" s="7"/>
      <c r="F95" s="304" t="s">
        <v>61</v>
      </c>
      <c r="G95" s="306"/>
      <c r="H95" s="306"/>
      <c r="I95" s="307" t="s">
        <v>118</v>
      </c>
      <c r="J95" s="308"/>
      <c r="K95" s="147"/>
      <c r="L95" s="111" t="s">
        <v>62</v>
      </c>
      <c r="M95" s="112" t="str">
        <f t="shared" ref="M95" si="12">M65</f>
        <v>563-0008</v>
      </c>
      <c r="N95" s="281" t="str">
        <f t="shared" ref="N95" si="13">$N$5</f>
        <v>大阪市城東区関目6-13-12</v>
      </c>
      <c r="O95" s="281"/>
      <c r="P95" s="281"/>
      <c r="Q95" s="148"/>
      <c r="R95" s="148"/>
      <c r="S95" s="148"/>
      <c r="T95" s="148"/>
      <c r="U95" s="148"/>
      <c r="V95" s="148"/>
    </row>
    <row r="96" spans="1:22" ht="13.5" customHeight="1">
      <c r="A96" s="8"/>
      <c r="B96" s="8"/>
      <c r="C96" s="8"/>
      <c r="D96" s="8"/>
      <c r="E96" s="9"/>
      <c r="F96" s="305"/>
      <c r="G96" s="306"/>
      <c r="H96" s="306"/>
      <c r="I96" s="307"/>
      <c r="J96" s="308"/>
      <c r="K96" s="147"/>
      <c r="L96" s="8"/>
      <c r="M96" s="10" t="s">
        <v>25</v>
      </c>
      <c r="N96" s="282" t="str">
        <f t="shared" ref="N96" si="14">$N$6</f>
        <v>06-6933-9326</v>
      </c>
      <c r="O96" s="282"/>
      <c r="P96" s="282"/>
      <c r="Q96" s="148"/>
      <c r="R96" s="148"/>
      <c r="S96" s="148"/>
      <c r="T96" s="148"/>
      <c r="U96" s="148"/>
      <c r="V96" s="148"/>
    </row>
    <row r="97" spans="1:18" ht="13.5" customHeight="1">
      <c r="A97" s="3"/>
      <c r="B97" s="3"/>
      <c r="C97" s="3"/>
      <c r="D97" s="3"/>
      <c r="E97" s="4"/>
      <c r="F97" s="21"/>
      <c r="G97" s="21"/>
      <c r="H97" s="21"/>
      <c r="I97" s="21"/>
      <c r="J97" s="22"/>
      <c r="K97" s="11"/>
      <c r="L97" s="8"/>
      <c r="M97" s="10" t="s">
        <v>24</v>
      </c>
      <c r="N97" s="282" t="str">
        <f t="shared" ref="N97" si="15">$N$7</f>
        <v>06-6933-9319</v>
      </c>
      <c r="O97" s="282"/>
      <c r="P97" s="282"/>
      <c r="R97" s="146"/>
    </row>
    <row r="98" spans="1:18" s="149" customFormat="1" ht="14.25">
      <c r="A98" s="36"/>
      <c r="B98" s="36"/>
      <c r="C98" s="36"/>
      <c r="D98" s="36"/>
      <c r="E98" s="36"/>
      <c r="F98" s="36"/>
      <c r="G98" s="37"/>
      <c r="H98" s="36"/>
      <c r="I98" s="36"/>
      <c r="J98" s="36"/>
      <c r="K98" s="36"/>
      <c r="L98" s="36"/>
      <c r="M98" s="36"/>
      <c r="N98" s="36"/>
      <c r="O98" s="36"/>
      <c r="P98" s="36"/>
    </row>
    <row r="99" spans="1:18">
      <c r="A99" s="4"/>
      <c r="B99" s="4"/>
      <c r="C99" s="4"/>
      <c r="D99" s="4"/>
      <c r="E99" s="11"/>
      <c r="F99" s="23"/>
      <c r="G99" s="23"/>
      <c r="H99" s="23"/>
      <c r="I99" s="23"/>
      <c r="J99" s="23"/>
      <c r="K99" s="4"/>
      <c r="L99" s="3"/>
      <c r="M99" s="3"/>
      <c r="N99" s="3"/>
      <c r="O99" s="2"/>
      <c r="P99" s="3"/>
    </row>
    <row r="100" spans="1:18" ht="18" customHeight="1">
      <c r="A100" s="283" t="s">
        <v>64</v>
      </c>
      <c r="B100" s="284"/>
      <c r="C100" s="287">
        <f>J104</f>
        <v>0</v>
      </c>
      <c r="D100" s="288"/>
      <c r="E100" s="289"/>
      <c r="F100" s="293" t="s">
        <v>65</v>
      </c>
      <c r="G100" s="295"/>
      <c r="H100" s="296"/>
      <c r="I100" s="296"/>
      <c r="J100" s="296"/>
      <c r="K100" s="297"/>
      <c r="L100" s="3"/>
      <c r="M100" s="12"/>
      <c r="N100" s="301"/>
      <c r="O100" s="301"/>
      <c r="P100" s="301"/>
    </row>
    <row r="101" spans="1:18" ht="18" customHeight="1">
      <c r="A101" s="285"/>
      <c r="B101" s="286"/>
      <c r="C101" s="290"/>
      <c r="D101" s="291"/>
      <c r="E101" s="292"/>
      <c r="F101" s="294"/>
      <c r="G101" s="298"/>
      <c r="H101" s="299"/>
      <c r="I101" s="299"/>
      <c r="J101" s="299"/>
      <c r="K101" s="300"/>
      <c r="L101" s="3"/>
      <c r="M101" s="12"/>
      <c r="N101" s="302"/>
      <c r="O101" s="302"/>
      <c r="P101" s="302"/>
    </row>
    <row r="102" spans="1:18">
      <c r="A102" s="2"/>
      <c r="B102" s="2"/>
      <c r="C102" s="2"/>
      <c r="D102" s="2"/>
      <c r="E102" s="2"/>
      <c r="F102" s="2"/>
      <c r="G102" s="2"/>
      <c r="H102" s="2"/>
      <c r="I102" s="2"/>
      <c r="J102" s="2"/>
      <c r="K102" s="268"/>
      <c r="L102" s="268"/>
      <c r="M102" s="268"/>
      <c r="N102" s="268"/>
      <c r="O102" s="268"/>
      <c r="P102" s="3"/>
    </row>
    <row r="103" spans="1:18" s="149" customFormat="1" ht="13.5" customHeight="1">
      <c r="A103" s="38"/>
      <c r="B103" s="38"/>
      <c r="C103" s="38"/>
      <c r="D103" s="38"/>
      <c r="E103" s="38"/>
      <c r="F103" s="38"/>
      <c r="G103" s="30"/>
      <c r="H103" s="39"/>
      <c r="I103" s="39"/>
      <c r="J103" s="39"/>
      <c r="K103" s="38"/>
      <c r="L103" s="38"/>
      <c r="M103" s="38"/>
      <c r="N103" s="38"/>
      <c r="O103" s="38"/>
      <c r="P103" s="38"/>
    </row>
    <row r="104" spans="1:18" ht="13.5" customHeight="1">
      <c r="A104" s="4"/>
      <c r="B104" s="28" t="s">
        <v>4</v>
      </c>
      <c r="C104" s="269"/>
      <c r="D104" s="270"/>
      <c r="E104" s="28" t="s">
        <v>5</v>
      </c>
      <c r="F104" s="269"/>
      <c r="G104" s="270"/>
      <c r="H104" s="13"/>
      <c r="I104" s="28" t="s">
        <v>6</v>
      </c>
      <c r="J104" s="275">
        <f t="shared" ref="J104" si="16">K119</f>
        <v>0</v>
      </c>
      <c r="K104" s="276"/>
      <c r="L104" s="28" t="s">
        <v>7</v>
      </c>
      <c r="M104" s="275">
        <f t="shared" ref="M104" si="17">SUM(C104-F104-J104)</f>
        <v>0</v>
      </c>
      <c r="N104" s="276"/>
      <c r="O104" s="4"/>
      <c r="P104" s="11"/>
    </row>
    <row r="105" spans="1:18" ht="13.5" customHeight="1">
      <c r="A105" s="4"/>
      <c r="B105" s="14" t="s">
        <v>66</v>
      </c>
      <c r="C105" s="271"/>
      <c r="D105" s="272"/>
      <c r="E105" s="14" t="s">
        <v>67</v>
      </c>
      <c r="F105" s="271"/>
      <c r="G105" s="272"/>
      <c r="H105" s="14"/>
      <c r="I105" s="14" t="s">
        <v>68</v>
      </c>
      <c r="J105" s="277"/>
      <c r="K105" s="278"/>
      <c r="L105" s="14" t="s">
        <v>69</v>
      </c>
      <c r="M105" s="277"/>
      <c r="N105" s="278"/>
      <c r="O105" s="4"/>
      <c r="P105" s="11"/>
    </row>
    <row r="106" spans="1:18" ht="13.5" customHeight="1">
      <c r="A106" s="4"/>
      <c r="B106" s="14"/>
      <c r="C106" s="273"/>
      <c r="D106" s="274"/>
      <c r="E106" s="14" t="s">
        <v>130</v>
      </c>
      <c r="F106" s="273"/>
      <c r="G106" s="274"/>
      <c r="H106" s="14"/>
      <c r="I106" s="14" t="s">
        <v>11</v>
      </c>
      <c r="J106" s="279"/>
      <c r="K106" s="280"/>
      <c r="L106" s="14"/>
      <c r="M106" s="279"/>
      <c r="N106" s="280"/>
      <c r="O106" s="4"/>
      <c r="P106" s="11"/>
    </row>
    <row r="107" spans="1:18">
      <c r="A107" s="4"/>
      <c r="B107" s="4"/>
      <c r="C107" s="25"/>
      <c r="D107" s="25"/>
      <c r="E107" s="25"/>
      <c r="F107" s="25"/>
      <c r="G107" s="25"/>
      <c r="H107" s="25"/>
      <c r="I107" s="25"/>
      <c r="J107" s="25"/>
      <c r="K107" s="25"/>
      <c r="L107" s="25"/>
      <c r="M107" s="25"/>
      <c r="N107" s="25"/>
      <c r="O107" s="25"/>
      <c r="P107" s="26"/>
    </row>
    <row r="108" spans="1:18" ht="17.25" customHeight="1">
      <c r="A108" s="4"/>
      <c r="B108" s="4" t="s">
        <v>70</v>
      </c>
      <c r="C108" s="226"/>
      <c r="D108" s="226"/>
      <c r="E108" s="226"/>
      <c r="F108" s="226"/>
      <c r="G108" s="226"/>
      <c r="H108" s="226"/>
      <c r="I108" s="226"/>
      <c r="J108" s="226"/>
      <c r="K108" s="226"/>
      <c r="L108" s="226"/>
      <c r="M108" s="226"/>
      <c r="N108" s="226"/>
      <c r="O108" s="118"/>
      <c r="P108" s="118"/>
    </row>
    <row r="109" spans="1:18">
      <c r="A109" s="4"/>
      <c r="B109" s="4"/>
      <c r="C109" s="4"/>
      <c r="D109" s="4"/>
      <c r="E109" s="4"/>
      <c r="F109" s="4"/>
      <c r="G109" s="4"/>
      <c r="H109" s="4"/>
      <c r="I109" s="4"/>
      <c r="J109" s="4"/>
      <c r="K109" s="4"/>
      <c r="L109" s="4"/>
      <c r="M109" s="4"/>
      <c r="N109" s="4"/>
      <c r="O109" s="4"/>
      <c r="P109" s="11"/>
    </row>
    <row r="110" spans="1:18" ht="18" customHeight="1">
      <c r="A110" s="117" t="s">
        <v>13</v>
      </c>
      <c r="B110" s="262" t="s">
        <v>71</v>
      </c>
      <c r="C110" s="263"/>
      <c r="D110" s="264"/>
      <c r="E110" s="262" t="s">
        <v>72</v>
      </c>
      <c r="F110" s="263"/>
      <c r="G110" s="264"/>
      <c r="H110" s="117" t="s">
        <v>73</v>
      </c>
      <c r="I110" s="117" t="s">
        <v>74</v>
      </c>
      <c r="J110" s="117" t="s">
        <v>75</v>
      </c>
      <c r="K110" s="262" t="s">
        <v>76</v>
      </c>
      <c r="L110" s="263"/>
      <c r="M110" s="264"/>
      <c r="N110" s="265" t="s">
        <v>119</v>
      </c>
      <c r="O110" s="266"/>
      <c r="P110" s="267"/>
    </row>
    <row r="111" spans="1:18" ht="21" customHeight="1">
      <c r="A111" s="15">
        <v>1</v>
      </c>
      <c r="B111" s="253" t="s">
        <v>132</v>
      </c>
      <c r="C111" s="254"/>
      <c r="D111" s="255"/>
      <c r="E111" s="253" t="s">
        <v>57</v>
      </c>
      <c r="F111" s="254"/>
      <c r="G111" s="255"/>
      <c r="H111" s="161"/>
      <c r="I111" s="97"/>
      <c r="J111" s="97"/>
      <c r="K111" s="256">
        <f>$C$104*H111</f>
        <v>0</v>
      </c>
      <c r="L111" s="257"/>
      <c r="M111" s="258"/>
      <c r="N111" s="259"/>
      <c r="O111" s="260"/>
      <c r="P111" s="261"/>
    </row>
    <row r="112" spans="1:18" ht="21" customHeight="1">
      <c r="A112" s="15">
        <v>2</v>
      </c>
      <c r="B112" s="253"/>
      <c r="C112" s="254"/>
      <c r="D112" s="255"/>
      <c r="E112" s="253"/>
      <c r="F112" s="254"/>
      <c r="G112" s="255"/>
      <c r="H112" s="161"/>
      <c r="I112" s="97"/>
      <c r="J112" s="97"/>
      <c r="K112" s="256">
        <f t="shared" ref="K112:K116" si="18">$C$104*H112</f>
        <v>0</v>
      </c>
      <c r="L112" s="257"/>
      <c r="M112" s="258"/>
      <c r="N112" s="259"/>
      <c r="O112" s="260"/>
      <c r="P112" s="261"/>
    </row>
    <row r="113" spans="1:22" ht="21" customHeight="1">
      <c r="A113" s="15">
        <v>3</v>
      </c>
      <c r="B113" s="253"/>
      <c r="C113" s="254"/>
      <c r="D113" s="255"/>
      <c r="E113" s="253"/>
      <c r="F113" s="254"/>
      <c r="G113" s="255"/>
      <c r="H113" s="161"/>
      <c r="I113" s="97"/>
      <c r="J113" s="97"/>
      <c r="K113" s="256">
        <f t="shared" si="18"/>
        <v>0</v>
      </c>
      <c r="L113" s="257"/>
      <c r="M113" s="258"/>
      <c r="N113" s="259"/>
      <c r="O113" s="260"/>
      <c r="P113" s="261"/>
    </row>
    <row r="114" spans="1:22" ht="21" customHeight="1">
      <c r="A114" s="15">
        <v>4</v>
      </c>
      <c r="B114" s="253"/>
      <c r="C114" s="254"/>
      <c r="D114" s="255"/>
      <c r="E114" s="253"/>
      <c r="F114" s="254"/>
      <c r="G114" s="255"/>
      <c r="H114" s="161"/>
      <c r="I114" s="97"/>
      <c r="J114" s="97"/>
      <c r="K114" s="256">
        <f t="shared" si="18"/>
        <v>0</v>
      </c>
      <c r="L114" s="257"/>
      <c r="M114" s="258"/>
      <c r="N114" s="259"/>
      <c r="O114" s="260"/>
      <c r="P114" s="261"/>
    </row>
    <row r="115" spans="1:22" ht="21" customHeight="1">
      <c r="A115" s="15">
        <v>5</v>
      </c>
      <c r="B115" s="253"/>
      <c r="C115" s="254"/>
      <c r="D115" s="255"/>
      <c r="E115" s="253"/>
      <c r="F115" s="254"/>
      <c r="G115" s="255"/>
      <c r="H115" s="161"/>
      <c r="I115" s="97"/>
      <c r="J115" s="97"/>
      <c r="K115" s="256">
        <f t="shared" si="18"/>
        <v>0</v>
      </c>
      <c r="L115" s="257"/>
      <c r="M115" s="258"/>
      <c r="N115" s="259"/>
      <c r="O115" s="260"/>
      <c r="P115" s="261"/>
    </row>
    <row r="116" spans="1:22" ht="21" customHeight="1">
      <c r="A116" s="15">
        <v>6</v>
      </c>
      <c r="B116" s="253"/>
      <c r="C116" s="254"/>
      <c r="D116" s="255"/>
      <c r="E116" s="253"/>
      <c r="F116" s="254"/>
      <c r="G116" s="255"/>
      <c r="H116" s="161"/>
      <c r="I116" s="97"/>
      <c r="J116" s="97"/>
      <c r="K116" s="256">
        <f t="shared" si="18"/>
        <v>0</v>
      </c>
      <c r="L116" s="257"/>
      <c r="M116" s="258"/>
      <c r="N116" s="259"/>
      <c r="O116" s="260"/>
      <c r="P116" s="261"/>
    </row>
    <row r="117" spans="1:22" ht="21" customHeight="1">
      <c r="A117" s="244" t="s">
        <v>78</v>
      </c>
      <c r="B117" s="245"/>
      <c r="C117" s="245"/>
      <c r="D117" s="246"/>
      <c r="E117" s="247"/>
      <c r="F117" s="248"/>
      <c r="G117" s="249"/>
      <c r="H117" s="114"/>
      <c r="I117" s="98"/>
      <c r="J117" s="99"/>
      <c r="K117" s="238">
        <f t="shared" ref="K117" si="19">SUM(K111:M116)</f>
        <v>0</v>
      </c>
      <c r="L117" s="239"/>
      <c r="M117" s="240"/>
      <c r="N117" s="241"/>
      <c r="O117" s="242"/>
      <c r="P117" s="243"/>
    </row>
    <row r="118" spans="1:22" ht="21" customHeight="1">
      <c r="A118" s="244" t="s">
        <v>79</v>
      </c>
      <c r="B118" s="245"/>
      <c r="C118" s="245"/>
      <c r="D118" s="246"/>
      <c r="E118" s="250"/>
      <c r="F118" s="251"/>
      <c r="G118" s="252"/>
      <c r="H118" s="114"/>
      <c r="I118" s="98"/>
      <c r="J118" s="99"/>
      <c r="K118" s="238" t="s">
        <v>56</v>
      </c>
      <c r="L118" s="239"/>
      <c r="M118" s="240"/>
      <c r="N118" s="241"/>
      <c r="O118" s="242"/>
      <c r="P118" s="243"/>
    </row>
    <row r="119" spans="1:22" ht="21" customHeight="1">
      <c r="A119" s="235" t="s">
        <v>80</v>
      </c>
      <c r="B119" s="236"/>
      <c r="C119" s="236"/>
      <c r="D119" s="236"/>
      <c r="E119" s="236"/>
      <c r="F119" s="236"/>
      <c r="G119" s="236"/>
      <c r="H119" s="236"/>
      <c r="I119" s="236"/>
      <c r="J119" s="237"/>
      <c r="K119" s="238">
        <f t="shared" ref="K119" si="20">SUM(K117:M118)</f>
        <v>0</v>
      </c>
      <c r="L119" s="239"/>
      <c r="M119" s="240"/>
      <c r="N119" s="241"/>
      <c r="O119" s="242"/>
      <c r="P119" s="243"/>
    </row>
    <row r="120" spans="1:22" s="149" customFormat="1">
      <c r="A120" s="34"/>
      <c r="B120" s="34"/>
      <c r="C120" s="34"/>
      <c r="D120" s="34"/>
      <c r="E120" s="34"/>
      <c r="F120" s="34"/>
      <c r="G120" s="34"/>
      <c r="H120" s="34"/>
      <c r="I120" s="34"/>
      <c r="J120" s="34"/>
      <c r="K120" s="34"/>
      <c r="L120" s="34"/>
      <c r="M120" s="34"/>
      <c r="N120" s="34"/>
      <c r="O120" s="34"/>
      <c r="P120" s="35"/>
    </row>
    <row r="121" spans="1:22" ht="41.25" customHeight="1">
      <c r="A121" s="229" t="s">
        <v>85</v>
      </c>
      <c r="B121" s="229"/>
      <c r="C121" s="229"/>
      <c r="D121" s="229"/>
      <c r="E121" s="229"/>
      <c r="F121" s="229"/>
      <c r="G121" s="229"/>
      <c r="H121" s="229"/>
      <c r="I121" s="229"/>
      <c r="J121" s="229"/>
      <c r="K121" s="229"/>
      <c r="L121" s="229"/>
      <c r="M121" s="229"/>
      <c r="N121" s="229"/>
      <c r="O121" s="229"/>
      <c r="P121" s="229"/>
      <c r="Q121" s="144"/>
      <c r="R121" s="144"/>
      <c r="S121" s="144"/>
      <c r="T121" s="144"/>
      <c r="U121" s="144"/>
      <c r="V121" s="144"/>
    </row>
    <row r="122" spans="1:22" ht="18.75">
      <c r="A122" s="1"/>
      <c r="B122" s="1"/>
      <c r="C122" s="1"/>
      <c r="D122" s="1"/>
      <c r="E122" s="2"/>
      <c r="F122" s="2"/>
      <c r="G122" s="2"/>
      <c r="H122" s="2"/>
      <c r="I122" s="2"/>
      <c r="J122" s="2"/>
      <c r="K122" s="2"/>
      <c r="L122" s="2"/>
      <c r="M122" s="3"/>
      <c r="N122" s="230">
        <f>合計請求書!$K$6</f>
        <v>43516</v>
      </c>
      <c r="O122" s="230"/>
      <c r="P122" s="230"/>
      <c r="Q122" s="145"/>
      <c r="R122" s="146"/>
    </row>
    <row r="123" spans="1:22" ht="14.25" customHeight="1">
      <c r="A123" s="231" t="s">
        <v>46</v>
      </c>
      <c r="B123" s="231"/>
      <c r="C123" s="231"/>
      <c r="D123" s="231"/>
      <c r="E123" s="233" t="s">
        <v>58</v>
      </c>
      <c r="F123" s="4"/>
      <c r="G123" s="4"/>
      <c r="H123" s="4"/>
      <c r="I123" s="4"/>
      <c r="J123" s="4"/>
      <c r="K123" s="4"/>
      <c r="L123" s="2"/>
      <c r="M123" s="3"/>
      <c r="N123" s="230"/>
      <c r="O123" s="230"/>
      <c r="P123" s="230"/>
      <c r="Q123" s="145"/>
      <c r="R123" s="146"/>
    </row>
    <row r="124" spans="1:22" ht="21" customHeight="1">
      <c r="A124" s="232"/>
      <c r="B124" s="232"/>
      <c r="C124" s="232"/>
      <c r="D124" s="232"/>
      <c r="E124" s="233"/>
      <c r="F124" s="21"/>
      <c r="G124" s="21"/>
      <c r="H124" s="21"/>
      <c r="I124" s="21"/>
      <c r="J124" s="22"/>
      <c r="K124" s="5"/>
      <c r="L124" s="6" t="s">
        <v>59</v>
      </c>
      <c r="M124" s="234" t="str">
        <f t="shared" ref="M124" si="21">$M$4</f>
        <v>○○建設</v>
      </c>
      <c r="N124" s="234"/>
      <c r="O124" s="234"/>
      <c r="P124" s="234"/>
      <c r="Q124" s="145"/>
    </row>
    <row r="125" spans="1:22" ht="18.75" customHeight="1">
      <c r="A125" s="303" t="s">
        <v>60</v>
      </c>
      <c r="B125" s="303"/>
      <c r="C125" s="303"/>
      <c r="D125" s="303"/>
      <c r="E125" s="7"/>
      <c r="F125" s="304" t="s">
        <v>61</v>
      </c>
      <c r="G125" s="306"/>
      <c r="H125" s="306"/>
      <c r="I125" s="307" t="s">
        <v>118</v>
      </c>
      <c r="J125" s="308"/>
      <c r="K125" s="147"/>
      <c r="L125" s="111" t="s">
        <v>62</v>
      </c>
      <c r="M125" s="112" t="str">
        <f t="shared" ref="M125" si="22">M95</f>
        <v>563-0008</v>
      </c>
      <c r="N125" s="281" t="str">
        <f t="shared" ref="N125" si="23">$N$5</f>
        <v>大阪市城東区関目6-13-12</v>
      </c>
      <c r="O125" s="281"/>
      <c r="P125" s="281"/>
      <c r="Q125" s="148"/>
      <c r="R125" s="148"/>
      <c r="S125" s="148"/>
      <c r="T125" s="148"/>
      <c r="U125" s="148"/>
      <c r="V125" s="148"/>
    </row>
    <row r="126" spans="1:22" ht="13.5" customHeight="1">
      <c r="A126" s="8"/>
      <c r="B126" s="8"/>
      <c r="C126" s="8"/>
      <c r="D126" s="8"/>
      <c r="E126" s="9"/>
      <c r="F126" s="305"/>
      <c r="G126" s="306"/>
      <c r="H126" s="306"/>
      <c r="I126" s="307"/>
      <c r="J126" s="308"/>
      <c r="K126" s="147"/>
      <c r="L126" s="8"/>
      <c r="M126" s="10" t="s">
        <v>25</v>
      </c>
      <c r="N126" s="282" t="str">
        <f t="shared" ref="N126" si="24">$N$6</f>
        <v>06-6933-9326</v>
      </c>
      <c r="O126" s="282"/>
      <c r="P126" s="282"/>
      <c r="Q126" s="148"/>
      <c r="R126" s="148"/>
      <c r="S126" s="148"/>
      <c r="T126" s="148"/>
      <c r="U126" s="148"/>
      <c r="V126" s="148"/>
    </row>
    <row r="127" spans="1:22" ht="13.5" customHeight="1">
      <c r="A127" s="3"/>
      <c r="B127" s="3"/>
      <c r="C127" s="3"/>
      <c r="D127" s="3"/>
      <c r="E127" s="4"/>
      <c r="F127" s="21"/>
      <c r="G127" s="21"/>
      <c r="H127" s="21"/>
      <c r="I127" s="21"/>
      <c r="J127" s="22"/>
      <c r="K127" s="11"/>
      <c r="L127" s="8"/>
      <c r="M127" s="10" t="s">
        <v>24</v>
      </c>
      <c r="N127" s="282" t="str">
        <f t="shared" ref="N127" si="25">$N$7</f>
        <v>06-6933-9319</v>
      </c>
      <c r="O127" s="282"/>
      <c r="P127" s="282"/>
      <c r="R127" s="146"/>
    </row>
    <row r="128" spans="1:22" s="149" customFormat="1" ht="14.25">
      <c r="A128" s="36"/>
      <c r="B128" s="36"/>
      <c r="C128" s="36"/>
      <c r="D128" s="36"/>
      <c r="E128" s="36"/>
      <c r="F128" s="36"/>
      <c r="G128" s="37"/>
      <c r="H128" s="36"/>
      <c r="I128" s="36"/>
      <c r="J128" s="36"/>
      <c r="K128" s="36"/>
      <c r="L128" s="36"/>
      <c r="M128" s="36"/>
      <c r="N128" s="36"/>
      <c r="O128" s="36"/>
      <c r="P128" s="36"/>
    </row>
    <row r="129" spans="1:16">
      <c r="A129" s="4"/>
      <c r="B129" s="4"/>
      <c r="C129" s="4"/>
      <c r="D129" s="4"/>
      <c r="E129" s="11"/>
      <c r="F129" s="23"/>
      <c r="G129" s="23"/>
      <c r="H129" s="23"/>
      <c r="I129" s="23"/>
      <c r="J129" s="23"/>
      <c r="K129" s="4"/>
      <c r="L129" s="3"/>
      <c r="M129" s="3"/>
      <c r="N129" s="3"/>
      <c r="O129" s="2"/>
      <c r="P129" s="3"/>
    </row>
    <row r="130" spans="1:16" ht="18" customHeight="1">
      <c r="A130" s="283" t="s">
        <v>64</v>
      </c>
      <c r="B130" s="284"/>
      <c r="C130" s="287">
        <f>J134</f>
        <v>0</v>
      </c>
      <c r="D130" s="288"/>
      <c r="E130" s="289"/>
      <c r="F130" s="293" t="s">
        <v>65</v>
      </c>
      <c r="G130" s="295"/>
      <c r="H130" s="296"/>
      <c r="I130" s="296"/>
      <c r="J130" s="296"/>
      <c r="K130" s="297"/>
      <c r="L130" s="3"/>
      <c r="M130" s="12"/>
      <c r="N130" s="301"/>
      <c r="O130" s="301"/>
      <c r="P130" s="301"/>
    </row>
    <row r="131" spans="1:16" ht="18" customHeight="1">
      <c r="A131" s="285"/>
      <c r="B131" s="286"/>
      <c r="C131" s="290"/>
      <c r="D131" s="291"/>
      <c r="E131" s="292"/>
      <c r="F131" s="294"/>
      <c r="G131" s="298"/>
      <c r="H131" s="299"/>
      <c r="I131" s="299"/>
      <c r="J131" s="299"/>
      <c r="K131" s="300"/>
      <c r="L131" s="3"/>
      <c r="M131" s="12"/>
      <c r="N131" s="302"/>
      <c r="O131" s="302"/>
      <c r="P131" s="302"/>
    </row>
    <row r="132" spans="1:16">
      <c r="A132" s="2"/>
      <c r="B132" s="2"/>
      <c r="C132" s="2"/>
      <c r="D132" s="2"/>
      <c r="E132" s="2"/>
      <c r="F132" s="2"/>
      <c r="G132" s="2"/>
      <c r="H132" s="2"/>
      <c r="I132" s="2"/>
      <c r="J132" s="2"/>
      <c r="K132" s="268"/>
      <c r="L132" s="268"/>
      <c r="M132" s="268"/>
      <c r="N132" s="268"/>
      <c r="O132" s="268"/>
      <c r="P132" s="3"/>
    </row>
    <row r="133" spans="1:16" s="149" customFormat="1" ht="13.5" customHeight="1">
      <c r="A133" s="38"/>
      <c r="B133" s="38"/>
      <c r="C133" s="38"/>
      <c r="D133" s="38"/>
      <c r="E133" s="38"/>
      <c r="F133" s="38"/>
      <c r="G133" s="30"/>
      <c r="H133" s="39"/>
      <c r="I133" s="39"/>
      <c r="J133" s="39"/>
      <c r="K133" s="38"/>
      <c r="L133" s="38"/>
      <c r="M133" s="38"/>
      <c r="N133" s="38"/>
      <c r="O133" s="38"/>
      <c r="P133" s="38"/>
    </row>
    <row r="134" spans="1:16" ht="13.5" customHeight="1">
      <c r="A134" s="4"/>
      <c r="B134" s="28" t="s">
        <v>4</v>
      </c>
      <c r="C134" s="269"/>
      <c r="D134" s="270"/>
      <c r="E134" s="28" t="s">
        <v>5</v>
      </c>
      <c r="F134" s="269"/>
      <c r="G134" s="270"/>
      <c r="H134" s="13"/>
      <c r="I134" s="28" t="s">
        <v>6</v>
      </c>
      <c r="J134" s="275">
        <f t="shared" ref="J134" si="26">K149</f>
        <v>0</v>
      </c>
      <c r="K134" s="276"/>
      <c r="L134" s="28" t="s">
        <v>7</v>
      </c>
      <c r="M134" s="275">
        <f t="shared" ref="M134" si="27">SUM(C134-F134-J134)</f>
        <v>0</v>
      </c>
      <c r="N134" s="276"/>
      <c r="O134" s="4"/>
      <c r="P134" s="11"/>
    </row>
    <row r="135" spans="1:16" ht="13.5" customHeight="1">
      <c r="A135" s="4"/>
      <c r="B135" s="14" t="s">
        <v>66</v>
      </c>
      <c r="C135" s="271"/>
      <c r="D135" s="272"/>
      <c r="E135" s="14" t="s">
        <v>67</v>
      </c>
      <c r="F135" s="271"/>
      <c r="G135" s="272"/>
      <c r="H135" s="14"/>
      <c r="I135" s="14" t="s">
        <v>68</v>
      </c>
      <c r="J135" s="277"/>
      <c r="K135" s="278"/>
      <c r="L135" s="14" t="s">
        <v>69</v>
      </c>
      <c r="M135" s="277"/>
      <c r="N135" s="278"/>
      <c r="O135" s="4"/>
      <c r="P135" s="11"/>
    </row>
    <row r="136" spans="1:16" ht="13.5" customHeight="1">
      <c r="A136" s="4"/>
      <c r="B136" s="14"/>
      <c r="C136" s="273"/>
      <c r="D136" s="274"/>
      <c r="E136" s="14" t="s">
        <v>130</v>
      </c>
      <c r="F136" s="273"/>
      <c r="G136" s="274"/>
      <c r="H136" s="14"/>
      <c r="I136" s="14" t="s">
        <v>11</v>
      </c>
      <c r="J136" s="279"/>
      <c r="K136" s="280"/>
      <c r="L136" s="14"/>
      <c r="M136" s="279"/>
      <c r="N136" s="280"/>
      <c r="O136" s="4"/>
      <c r="P136" s="11"/>
    </row>
    <row r="137" spans="1:16">
      <c r="A137" s="4"/>
      <c r="B137" s="4"/>
      <c r="C137" s="25"/>
      <c r="D137" s="25"/>
      <c r="E137" s="25"/>
      <c r="F137" s="25"/>
      <c r="G137" s="25"/>
      <c r="H137" s="25"/>
      <c r="I137" s="25"/>
      <c r="J137" s="25"/>
      <c r="K137" s="25"/>
      <c r="L137" s="25"/>
      <c r="M137" s="25"/>
      <c r="N137" s="25"/>
      <c r="O137" s="25"/>
      <c r="P137" s="26"/>
    </row>
    <row r="138" spans="1:16" ht="17.25" customHeight="1">
      <c r="A138" s="4"/>
      <c r="B138" s="4" t="s">
        <v>70</v>
      </c>
      <c r="C138" s="226"/>
      <c r="D138" s="226"/>
      <c r="E138" s="226"/>
      <c r="F138" s="226"/>
      <c r="G138" s="226"/>
      <c r="H138" s="226"/>
      <c r="I138" s="226"/>
      <c r="J138" s="226"/>
      <c r="K138" s="226"/>
      <c r="L138" s="226"/>
      <c r="M138" s="226"/>
      <c r="N138" s="226"/>
      <c r="O138" s="118"/>
      <c r="P138" s="118"/>
    </row>
    <row r="139" spans="1:16">
      <c r="A139" s="4"/>
      <c r="B139" s="4"/>
      <c r="C139" s="4"/>
      <c r="D139" s="4"/>
      <c r="E139" s="4"/>
      <c r="F139" s="4"/>
      <c r="G139" s="4"/>
      <c r="H139" s="4"/>
      <c r="I139" s="4"/>
      <c r="J139" s="4"/>
      <c r="K139" s="4"/>
      <c r="L139" s="4"/>
      <c r="M139" s="4"/>
      <c r="N139" s="4"/>
      <c r="O139" s="4"/>
      <c r="P139" s="11"/>
    </row>
    <row r="140" spans="1:16" ht="18" customHeight="1">
      <c r="A140" s="117" t="s">
        <v>13</v>
      </c>
      <c r="B140" s="262" t="s">
        <v>71</v>
      </c>
      <c r="C140" s="263"/>
      <c r="D140" s="264"/>
      <c r="E140" s="262" t="s">
        <v>72</v>
      </c>
      <c r="F140" s="263"/>
      <c r="G140" s="264"/>
      <c r="H140" s="117" t="s">
        <v>73</v>
      </c>
      <c r="I140" s="117" t="s">
        <v>74</v>
      </c>
      <c r="J140" s="117" t="s">
        <v>75</v>
      </c>
      <c r="K140" s="262" t="s">
        <v>76</v>
      </c>
      <c r="L140" s="263"/>
      <c r="M140" s="264"/>
      <c r="N140" s="265" t="s">
        <v>119</v>
      </c>
      <c r="O140" s="266"/>
      <c r="P140" s="267"/>
    </row>
    <row r="141" spans="1:16" ht="21" customHeight="1">
      <c r="A141" s="15">
        <v>1</v>
      </c>
      <c r="B141" s="253" t="s">
        <v>132</v>
      </c>
      <c r="C141" s="254"/>
      <c r="D141" s="255"/>
      <c r="E141" s="253" t="s">
        <v>57</v>
      </c>
      <c r="F141" s="254"/>
      <c r="G141" s="255"/>
      <c r="H141" s="161"/>
      <c r="I141" s="97"/>
      <c r="J141" s="97"/>
      <c r="K141" s="256">
        <f>$C$134*H141</f>
        <v>0</v>
      </c>
      <c r="L141" s="257"/>
      <c r="M141" s="258"/>
      <c r="N141" s="259"/>
      <c r="O141" s="260"/>
      <c r="P141" s="261"/>
    </row>
    <row r="142" spans="1:16" ht="21" customHeight="1">
      <c r="A142" s="15">
        <v>2</v>
      </c>
      <c r="B142" s="253"/>
      <c r="C142" s="254"/>
      <c r="D142" s="255"/>
      <c r="E142" s="253"/>
      <c r="F142" s="254"/>
      <c r="G142" s="255"/>
      <c r="H142" s="161"/>
      <c r="I142" s="97"/>
      <c r="J142" s="97"/>
      <c r="K142" s="256">
        <f t="shared" ref="K142:K146" si="28">$C$134*H142</f>
        <v>0</v>
      </c>
      <c r="L142" s="257"/>
      <c r="M142" s="258"/>
      <c r="N142" s="259"/>
      <c r="O142" s="260"/>
      <c r="P142" s="261"/>
    </row>
    <row r="143" spans="1:16" ht="21" customHeight="1">
      <c r="A143" s="15">
        <v>3</v>
      </c>
      <c r="B143" s="253"/>
      <c r="C143" s="254"/>
      <c r="D143" s="255"/>
      <c r="E143" s="253"/>
      <c r="F143" s="254"/>
      <c r="G143" s="255"/>
      <c r="H143" s="161"/>
      <c r="I143" s="97"/>
      <c r="J143" s="97"/>
      <c r="K143" s="256">
        <f t="shared" si="28"/>
        <v>0</v>
      </c>
      <c r="L143" s="257"/>
      <c r="M143" s="258"/>
      <c r="N143" s="259"/>
      <c r="O143" s="260"/>
      <c r="P143" s="261"/>
    </row>
    <row r="144" spans="1:16" ht="21" customHeight="1">
      <c r="A144" s="15">
        <v>4</v>
      </c>
      <c r="B144" s="253"/>
      <c r="C144" s="254"/>
      <c r="D144" s="255"/>
      <c r="E144" s="253"/>
      <c r="F144" s="254"/>
      <c r="G144" s="255"/>
      <c r="H144" s="161"/>
      <c r="I144" s="97"/>
      <c r="J144" s="97"/>
      <c r="K144" s="256">
        <f t="shared" si="28"/>
        <v>0</v>
      </c>
      <c r="L144" s="257"/>
      <c r="M144" s="258"/>
      <c r="N144" s="259"/>
      <c r="O144" s="260"/>
      <c r="P144" s="261"/>
    </row>
    <row r="145" spans="1:22" ht="21" customHeight="1">
      <c r="A145" s="15">
        <v>5</v>
      </c>
      <c r="B145" s="253"/>
      <c r="C145" s="254"/>
      <c r="D145" s="255"/>
      <c r="E145" s="253"/>
      <c r="F145" s="254"/>
      <c r="G145" s="255"/>
      <c r="H145" s="161"/>
      <c r="I145" s="97"/>
      <c r="J145" s="97"/>
      <c r="K145" s="256">
        <f t="shared" si="28"/>
        <v>0</v>
      </c>
      <c r="L145" s="257"/>
      <c r="M145" s="258"/>
      <c r="N145" s="259"/>
      <c r="O145" s="260"/>
      <c r="P145" s="261"/>
    </row>
    <row r="146" spans="1:22" ht="21" customHeight="1">
      <c r="A146" s="15">
        <v>6</v>
      </c>
      <c r="B146" s="253"/>
      <c r="C146" s="254"/>
      <c r="D146" s="255"/>
      <c r="E146" s="253"/>
      <c r="F146" s="254"/>
      <c r="G146" s="255"/>
      <c r="H146" s="161"/>
      <c r="I146" s="97"/>
      <c r="J146" s="97"/>
      <c r="K146" s="256">
        <f t="shared" si="28"/>
        <v>0</v>
      </c>
      <c r="L146" s="257"/>
      <c r="M146" s="258"/>
      <c r="N146" s="259"/>
      <c r="O146" s="260"/>
      <c r="P146" s="261"/>
    </row>
    <row r="147" spans="1:22" ht="21" customHeight="1">
      <c r="A147" s="244" t="s">
        <v>78</v>
      </c>
      <c r="B147" s="245"/>
      <c r="C147" s="245"/>
      <c r="D147" s="246"/>
      <c r="E147" s="247"/>
      <c r="F147" s="248"/>
      <c r="G147" s="249"/>
      <c r="H147" s="114"/>
      <c r="I147" s="98"/>
      <c r="J147" s="99"/>
      <c r="K147" s="238">
        <f t="shared" ref="K147" si="29">SUM(K141:M146)</f>
        <v>0</v>
      </c>
      <c r="L147" s="239"/>
      <c r="M147" s="240"/>
      <c r="N147" s="241"/>
      <c r="O147" s="242"/>
      <c r="P147" s="243"/>
    </row>
    <row r="148" spans="1:22" ht="21" customHeight="1">
      <c r="A148" s="244" t="s">
        <v>79</v>
      </c>
      <c r="B148" s="245"/>
      <c r="C148" s="245"/>
      <c r="D148" s="246"/>
      <c r="E148" s="250"/>
      <c r="F148" s="251"/>
      <c r="G148" s="252"/>
      <c r="H148" s="114"/>
      <c r="I148" s="98"/>
      <c r="J148" s="99"/>
      <c r="K148" s="238" t="s">
        <v>56</v>
      </c>
      <c r="L148" s="239"/>
      <c r="M148" s="240"/>
      <c r="N148" s="241"/>
      <c r="O148" s="242"/>
      <c r="P148" s="243"/>
    </row>
    <row r="149" spans="1:22" ht="21" customHeight="1">
      <c r="A149" s="235" t="s">
        <v>80</v>
      </c>
      <c r="B149" s="236"/>
      <c r="C149" s="236"/>
      <c r="D149" s="236"/>
      <c r="E149" s="236"/>
      <c r="F149" s="236"/>
      <c r="G149" s="236"/>
      <c r="H149" s="236"/>
      <c r="I149" s="236"/>
      <c r="J149" s="237"/>
      <c r="K149" s="238">
        <f t="shared" ref="K149" si="30">SUM(K147:M148)</f>
        <v>0</v>
      </c>
      <c r="L149" s="239"/>
      <c r="M149" s="240"/>
      <c r="N149" s="241"/>
      <c r="O149" s="242"/>
      <c r="P149" s="243"/>
    </row>
    <row r="150" spans="1:22" s="149" customFormat="1">
      <c r="A150" s="34"/>
      <c r="B150" s="34"/>
      <c r="C150" s="34"/>
      <c r="D150" s="34"/>
      <c r="E150" s="34"/>
      <c r="F150" s="34"/>
      <c r="G150" s="34"/>
      <c r="H150" s="34"/>
      <c r="I150" s="34"/>
      <c r="J150" s="34"/>
      <c r="K150" s="34"/>
      <c r="L150" s="34"/>
      <c r="M150" s="34"/>
      <c r="N150" s="34"/>
      <c r="O150" s="34"/>
      <c r="P150" s="35"/>
    </row>
    <row r="151" spans="1:22" ht="41.25" customHeight="1">
      <c r="A151" s="229" t="s">
        <v>85</v>
      </c>
      <c r="B151" s="229"/>
      <c r="C151" s="229"/>
      <c r="D151" s="229"/>
      <c r="E151" s="229"/>
      <c r="F151" s="229"/>
      <c r="G151" s="229"/>
      <c r="H151" s="229"/>
      <c r="I151" s="229"/>
      <c r="J151" s="229"/>
      <c r="K151" s="229"/>
      <c r="L151" s="229"/>
      <c r="M151" s="229"/>
      <c r="N151" s="229"/>
      <c r="O151" s="229"/>
      <c r="P151" s="229"/>
      <c r="Q151" s="144"/>
      <c r="R151" s="144"/>
      <c r="S151" s="144"/>
      <c r="T151" s="144"/>
      <c r="U151" s="144"/>
      <c r="V151" s="144"/>
    </row>
    <row r="152" spans="1:22" ht="18.75">
      <c r="A152" s="1"/>
      <c r="B152" s="1"/>
      <c r="C152" s="1"/>
      <c r="D152" s="1"/>
      <c r="E152" s="2"/>
      <c r="F152" s="2"/>
      <c r="G152" s="2"/>
      <c r="H152" s="2"/>
      <c r="I152" s="2"/>
      <c r="J152" s="2"/>
      <c r="K152" s="2"/>
      <c r="L152" s="2"/>
      <c r="M152" s="3"/>
      <c r="N152" s="230">
        <f>合計請求書!$K$6</f>
        <v>43516</v>
      </c>
      <c r="O152" s="230"/>
      <c r="P152" s="230"/>
      <c r="Q152" s="145"/>
      <c r="R152" s="146"/>
    </row>
    <row r="153" spans="1:22" ht="14.25" customHeight="1">
      <c r="A153" s="231" t="s">
        <v>46</v>
      </c>
      <c r="B153" s="231"/>
      <c r="C153" s="231"/>
      <c r="D153" s="231"/>
      <c r="E153" s="233" t="s">
        <v>58</v>
      </c>
      <c r="F153" s="4"/>
      <c r="G153" s="4"/>
      <c r="H153" s="4"/>
      <c r="I153" s="4"/>
      <c r="J153" s="4"/>
      <c r="K153" s="4"/>
      <c r="L153" s="2"/>
      <c r="M153" s="3"/>
      <c r="N153" s="230"/>
      <c r="O153" s="230"/>
      <c r="P153" s="230"/>
      <c r="Q153" s="145"/>
      <c r="R153" s="146"/>
    </row>
    <row r="154" spans="1:22" ht="21" customHeight="1">
      <c r="A154" s="232"/>
      <c r="B154" s="232"/>
      <c r="C154" s="232"/>
      <c r="D154" s="232"/>
      <c r="E154" s="233"/>
      <c r="F154" s="21"/>
      <c r="G154" s="21"/>
      <c r="H154" s="21"/>
      <c r="I154" s="21"/>
      <c r="J154" s="22"/>
      <c r="K154" s="5"/>
      <c r="L154" s="6" t="s">
        <v>59</v>
      </c>
      <c r="M154" s="234" t="str">
        <f t="shared" ref="M154" si="31">$M$4</f>
        <v>○○建設</v>
      </c>
      <c r="N154" s="234"/>
      <c r="O154" s="234"/>
      <c r="P154" s="234"/>
      <c r="Q154" s="145"/>
    </row>
    <row r="155" spans="1:22" ht="18.75" customHeight="1">
      <c r="A155" s="303" t="s">
        <v>60</v>
      </c>
      <c r="B155" s="303"/>
      <c r="C155" s="303"/>
      <c r="D155" s="303"/>
      <c r="E155" s="7"/>
      <c r="F155" s="304" t="s">
        <v>61</v>
      </c>
      <c r="G155" s="306"/>
      <c r="H155" s="306"/>
      <c r="I155" s="307" t="s">
        <v>118</v>
      </c>
      <c r="J155" s="308"/>
      <c r="K155" s="147"/>
      <c r="L155" s="111" t="s">
        <v>62</v>
      </c>
      <c r="M155" s="112" t="str">
        <f t="shared" ref="M155" si="32">M125</f>
        <v>563-0008</v>
      </c>
      <c r="N155" s="281" t="str">
        <f t="shared" ref="N155" si="33">$N$5</f>
        <v>大阪市城東区関目6-13-12</v>
      </c>
      <c r="O155" s="281"/>
      <c r="P155" s="281"/>
      <c r="Q155" s="148"/>
      <c r="R155" s="148"/>
      <c r="S155" s="148"/>
      <c r="T155" s="148"/>
      <c r="U155" s="148"/>
      <c r="V155" s="148"/>
    </row>
    <row r="156" spans="1:22" ht="13.5" customHeight="1">
      <c r="A156" s="8"/>
      <c r="B156" s="8"/>
      <c r="C156" s="8"/>
      <c r="D156" s="8"/>
      <c r="E156" s="9"/>
      <c r="F156" s="305"/>
      <c r="G156" s="306"/>
      <c r="H156" s="306"/>
      <c r="I156" s="307"/>
      <c r="J156" s="308"/>
      <c r="K156" s="147"/>
      <c r="L156" s="8"/>
      <c r="M156" s="10" t="s">
        <v>25</v>
      </c>
      <c r="N156" s="282" t="str">
        <f t="shared" ref="N156" si="34">$N$6</f>
        <v>06-6933-9326</v>
      </c>
      <c r="O156" s="282"/>
      <c r="P156" s="282"/>
      <c r="Q156" s="148"/>
      <c r="R156" s="148"/>
      <c r="S156" s="148"/>
      <c r="T156" s="148"/>
      <c r="U156" s="148"/>
      <c r="V156" s="148"/>
    </row>
    <row r="157" spans="1:22" ht="13.5" customHeight="1">
      <c r="A157" s="3"/>
      <c r="B157" s="3"/>
      <c r="C157" s="3"/>
      <c r="D157" s="3"/>
      <c r="E157" s="4"/>
      <c r="F157" s="21"/>
      <c r="G157" s="21"/>
      <c r="H157" s="21"/>
      <c r="I157" s="21"/>
      <c r="J157" s="22"/>
      <c r="K157" s="11"/>
      <c r="L157" s="8"/>
      <c r="M157" s="10" t="s">
        <v>24</v>
      </c>
      <c r="N157" s="282" t="str">
        <f t="shared" ref="N157" si="35">$N$7</f>
        <v>06-6933-9319</v>
      </c>
      <c r="O157" s="282"/>
      <c r="P157" s="282"/>
      <c r="R157" s="146"/>
    </row>
    <row r="158" spans="1:22" s="149" customFormat="1" ht="14.25">
      <c r="A158" s="36"/>
      <c r="B158" s="36"/>
      <c r="C158" s="36"/>
      <c r="D158" s="36"/>
      <c r="E158" s="36"/>
      <c r="F158" s="36"/>
      <c r="G158" s="37"/>
      <c r="H158" s="36"/>
      <c r="I158" s="36"/>
      <c r="J158" s="36"/>
      <c r="K158" s="36"/>
      <c r="L158" s="36"/>
      <c r="M158" s="36"/>
      <c r="N158" s="36"/>
      <c r="O158" s="36"/>
      <c r="P158" s="36"/>
    </row>
    <row r="159" spans="1:22">
      <c r="A159" s="4"/>
      <c r="B159" s="4"/>
      <c r="C159" s="4"/>
      <c r="D159" s="4"/>
      <c r="E159" s="11"/>
      <c r="F159" s="23"/>
      <c r="G159" s="23"/>
      <c r="H159" s="23"/>
      <c r="I159" s="23"/>
      <c r="J159" s="23"/>
      <c r="K159" s="4"/>
      <c r="L159" s="3"/>
      <c r="M159" s="3"/>
      <c r="N159" s="3"/>
      <c r="O159" s="2"/>
      <c r="P159" s="3"/>
    </row>
    <row r="160" spans="1:22" ht="18" customHeight="1">
      <c r="A160" s="283" t="s">
        <v>64</v>
      </c>
      <c r="B160" s="284"/>
      <c r="C160" s="287">
        <f>J164</f>
        <v>0</v>
      </c>
      <c r="D160" s="288"/>
      <c r="E160" s="289"/>
      <c r="F160" s="293" t="s">
        <v>65</v>
      </c>
      <c r="G160" s="295"/>
      <c r="H160" s="296"/>
      <c r="I160" s="296"/>
      <c r="J160" s="296"/>
      <c r="K160" s="297"/>
      <c r="L160" s="3"/>
      <c r="M160" s="12"/>
      <c r="N160" s="301"/>
      <c r="O160" s="301"/>
      <c r="P160" s="301"/>
    </row>
    <row r="161" spans="1:16" ht="18" customHeight="1">
      <c r="A161" s="285"/>
      <c r="B161" s="286"/>
      <c r="C161" s="290"/>
      <c r="D161" s="291"/>
      <c r="E161" s="292"/>
      <c r="F161" s="294"/>
      <c r="G161" s="298"/>
      <c r="H161" s="299"/>
      <c r="I161" s="299"/>
      <c r="J161" s="299"/>
      <c r="K161" s="300"/>
      <c r="L161" s="3"/>
      <c r="M161" s="12"/>
      <c r="N161" s="302"/>
      <c r="O161" s="302"/>
      <c r="P161" s="302"/>
    </row>
    <row r="162" spans="1:16">
      <c r="A162" s="2"/>
      <c r="B162" s="2"/>
      <c r="C162" s="2"/>
      <c r="D162" s="2"/>
      <c r="E162" s="2"/>
      <c r="F162" s="2"/>
      <c r="G162" s="2"/>
      <c r="H162" s="2"/>
      <c r="I162" s="2"/>
      <c r="J162" s="2"/>
      <c r="K162" s="268"/>
      <c r="L162" s="268"/>
      <c r="M162" s="268"/>
      <c r="N162" s="268"/>
      <c r="O162" s="268"/>
      <c r="P162" s="3"/>
    </row>
    <row r="163" spans="1:16" s="149" customFormat="1" ht="13.5" customHeight="1">
      <c r="A163" s="38"/>
      <c r="B163" s="38"/>
      <c r="C163" s="38"/>
      <c r="D163" s="38"/>
      <c r="E163" s="38"/>
      <c r="F163" s="38"/>
      <c r="G163" s="30"/>
      <c r="H163" s="39"/>
      <c r="I163" s="39"/>
      <c r="J163" s="39"/>
      <c r="K163" s="38"/>
      <c r="L163" s="38"/>
      <c r="M163" s="38"/>
      <c r="N163" s="38"/>
      <c r="O163" s="38"/>
      <c r="P163" s="38"/>
    </row>
    <row r="164" spans="1:16" ht="13.5" customHeight="1">
      <c r="A164" s="4"/>
      <c r="B164" s="28" t="s">
        <v>4</v>
      </c>
      <c r="C164" s="269"/>
      <c r="D164" s="270"/>
      <c r="E164" s="28" t="s">
        <v>5</v>
      </c>
      <c r="F164" s="269"/>
      <c r="G164" s="270"/>
      <c r="H164" s="13"/>
      <c r="I164" s="28" t="s">
        <v>6</v>
      </c>
      <c r="J164" s="275">
        <f t="shared" ref="J164" si="36">K179</f>
        <v>0</v>
      </c>
      <c r="K164" s="276"/>
      <c r="L164" s="28" t="s">
        <v>7</v>
      </c>
      <c r="M164" s="275">
        <f t="shared" ref="M164" si="37">SUM(C164-F164-J164)</f>
        <v>0</v>
      </c>
      <c r="N164" s="276"/>
      <c r="O164" s="4"/>
      <c r="P164" s="11"/>
    </row>
    <row r="165" spans="1:16" ht="13.5" customHeight="1">
      <c r="A165" s="4"/>
      <c r="B165" s="14" t="s">
        <v>66</v>
      </c>
      <c r="C165" s="271"/>
      <c r="D165" s="272"/>
      <c r="E165" s="14" t="s">
        <v>67</v>
      </c>
      <c r="F165" s="271"/>
      <c r="G165" s="272"/>
      <c r="H165" s="14"/>
      <c r="I165" s="14" t="s">
        <v>68</v>
      </c>
      <c r="J165" s="277"/>
      <c r="K165" s="278"/>
      <c r="L165" s="14" t="s">
        <v>69</v>
      </c>
      <c r="M165" s="277"/>
      <c r="N165" s="278"/>
      <c r="O165" s="4"/>
      <c r="P165" s="11"/>
    </row>
    <row r="166" spans="1:16" ht="13.5" customHeight="1">
      <c r="A166" s="4"/>
      <c r="B166" s="14"/>
      <c r="C166" s="273"/>
      <c r="D166" s="274"/>
      <c r="E166" s="14" t="s">
        <v>130</v>
      </c>
      <c r="F166" s="273"/>
      <c r="G166" s="274"/>
      <c r="H166" s="14"/>
      <c r="I166" s="14" t="s">
        <v>11</v>
      </c>
      <c r="J166" s="279"/>
      <c r="K166" s="280"/>
      <c r="L166" s="14"/>
      <c r="M166" s="279"/>
      <c r="N166" s="280"/>
      <c r="O166" s="4"/>
      <c r="P166" s="11"/>
    </row>
    <row r="167" spans="1:16">
      <c r="A167" s="4"/>
      <c r="B167" s="4"/>
      <c r="C167" s="25"/>
      <c r="D167" s="25"/>
      <c r="E167" s="25"/>
      <c r="F167" s="25"/>
      <c r="G167" s="25"/>
      <c r="H167" s="25"/>
      <c r="I167" s="25"/>
      <c r="J167" s="25"/>
      <c r="K167" s="25"/>
      <c r="L167" s="25"/>
      <c r="M167" s="25"/>
      <c r="N167" s="25"/>
      <c r="O167" s="25"/>
      <c r="P167" s="26"/>
    </row>
    <row r="168" spans="1:16" ht="17.25" customHeight="1">
      <c r="A168" s="4"/>
      <c r="B168" s="4" t="s">
        <v>70</v>
      </c>
      <c r="C168" s="226"/>
      <c r="D168" s="226"/>
      <c r="E168" s="226"/>
      <c r="F168" s="226"/>
      <c r="G168" s="226"/>
      <c r="H168" s="226"/>
      <c r="I168" s="226"/>
      <c r="J168" s="226"/>
      <c r="K168" s="226"/>
      <c r="L168" s="226"/>
      <c r="M168" s="226"/>
      <c r="N168" s="226"/>
      <c r="O168" s="118"/>
      <c r="P168" s="118"/>
    </row>
    <row r="169" spans="1:16">
      <c r="A169" s="4"/>
      <c r="B169" s="4"/>
      <c r="C169" s="4"/>
      <c r="D169" s="4"/>
      <c r="E169" s="4"/>
      <c r="F169" s="4"/>
      <c r="G169" s="4"/>
      <c r="H169" s="4"/>
      <c r="I169" s="4"/>
      <c r="J169" s="4"/>
      <c r="K169" s="4"/>
      <c r="L169" s="4"/>
      <c r="M169" s="4"/>
      <c r="N169" s="4"/>
      <c r="O169" s="4"/>
      <c r="P169" s="11"/>
    </row>
    <row r="170" spans="1:16" ht="18" customHeight="1">
      <c r="A170" s="117" t="s">
        <v>13</v>
      </c>
      <c r="B170" s="262" t="s">
        <v>71</v>
      </c>
      <c r="C170" s="263"/>
      <c r="D170" s="264"/>
      <c r="E170" s="262" t="s">
        <v>72</v>
      </c>
      <c r="F170" s="263"/>
      <c r="G170" s="264"/>
      <c r="H170" s="117" t="s">
        <v>73</v>
      </c>
      <c r="I170" s="117" t="s">
        <v>74</v>
      </c>
      <c r="J170" s="117" t="s">
        <v>75</v>
      </c>
      <c r="K170" s="262" t="s">
        <v>76</v>
      </c>
      <c r="L170" s="263"/>
      <c r="M170" s="264"/>
      <c r="N170" s="265" t="s">
        <v>119</v>
      </c>
      <c r="O170" s="266"/>
      <c r="P170" s="267"/>
    </row>
    <row r="171" spans="1:16" ht="21" customHeight="1">
      <c r="A171" s="15">
        <v>1</v>
      </c>
      <c r="B171" s="253" t="s">
        <v>132</v>
      </c>
      <c r="C171" s="254"/>
      <c r="D171" s="255"/>
      <c r="E171" s="253" t="s">
        <v>57</v>
      </c>
      <c r="F171" s="254"/>
      <c r="G171" s="255"/>
      <c r="H171" s="161"/>
      <c r="I171" s="97"/>
      <c r="J171" s="97"/>
      <c r="K171" s="256">
        <f>$C$164*H171</f>
        <v>0</v>
      </c>
      <c r="L171" s="257"/>
      <c r="M171" s="258"/>
      <c r="N171" s="259"/>
      <c r="O171" s="260"/>
      <c r="P171" s="261"/>
    </row>
    <row r="172" spans="1:16" ht="21" customHeight="1">
      <c r="A172" s="15">
        <v>2</v>
      </c>
      <c r="B172" s="253"/>
      <c r="C172" s="254"/>
      <c r="D172" s="255"/>
      <c r="E172" s="253"/>
      <c r="F172" s="254"/>
      <c r="G172" s="255"/>
      <c r="H172" s="161"/>
      <c r="I172" s="97"/>
      <c r="J172" s="97"/>
      <c r="K172" s="256">
        <f t="shared" ref="K172:K175" si="38">$C$164*H172</f>
        <v>0</v>
      </c>
      <c r="L172" s="257"/>
      <c r="M172" s="258"/>
      <c r="N172" s="259"/>
      <c r="O172" s="260"/>
      <c r="P172" s="261"/>
    </row>
    <row r="173" spans="1:16" ht="21" customHeight="1">
      <c r="A173" s="15">
        <v>3</v>
      </c>
      <c r="B173" s="253"/>
      <c r="C173" s="254"/>
      <c r="D173" s="255"/>
      <c r="E173" s="253"/>
      <c r="F173" s="254"/>
      <c r="G173" s="255"/>
      <c r="H173" s="161"/>
      <c r="I173" s="97"/>
      <c r="J173" s="97"/>
      <c r="K173" s="256">
        <f t="shared" si="38"/>
        <v>0</v>
      </c>
      <c r="L173" s="257"/>
      <c r="M173" s="258"/>
      <c r="N173" s="259"/>
      <c r="O173" s="260"/>
      <c r="P173" s="261"/>
    </row>
    <row r="174" spans="1:16" ht="21" customHeight="1">
      <c r="A174" s="15">
        <v>4</v>
      </c>
      <c r="B174" s="253"/>
      <c r="C174" s="254"/>
      <c r="D174" s="255"/>
      <c r="E174" s="253"/>
      <c r="F174" s="254"/>
      <c r="G174" s="255"/>
      <c r="H174" s="161"/>
      <c r="I174" s="97"/>
      <c r="J174" s="97"/>
      <c r="K174" s="256">
        <f t="shared" si="38"/>
        <v>0</v>
      </c>
      <c r="L174" s="257"/>
      <c r="M174" s="258"/>
      <c r="N174" s="259"/>
      <c r="O174" s="260"/>
      <c r="P174" s="261"/>
    </row>
    <row r="175" spans="1:16" ht="21" customHeight="1">
      <c r="A175" s="15">
        <v>5</v>
      </c>
      <c r="B175" s="253"/>
      <c r="C175" s="254"/>
      <c r="D175" s="255"/>
      <c r="E175" s="253"/>
      <c r="F175" s="254"/>
      <c r="G175" s="255"/>
      <c r="H175" s="161"/>
      <c r="I175" s="97"/>
      <c r="J175" s="97"/>
      <c r="K175" s="256">
        <f t="shared" si="38"/>
        <v>0</v>
      </c>
      <c r="L175" s="257"/>
      <c r="M175" s="258"/>
      <c r="N175" s="259"/>
      <c r="O175" s="260"/>
      <c r="P175" s="261"/>
    </row>
    <row r="176" spans="1:16" ht="21" customHeight="1">
      <c r="A176" s="15">
        <v>6</v>
      </c>
      <c r="B176" s="253"/>
      <c r="C176" s="254"/>
      <c r="D176" s="255"/>
      <c r="E176" s="253"/>
      <c r="F176" s="254"/>
      <c r="G176" s="255"/>
      <c r="H176" s="161"/>
      <c r="I176" s="97"/>
      <c r="J176" s="97"/>
      <c r="K176" s="256">
        <f>$C$164*H176</f>
        <v>0</v>
      </c>
      <c r="L176" s="257"/>
      <c r="M176" s="258"/>
      <c r="N176" s="259"/>
      <c r="O176" s="260"/>
      <c r="P176" s="261"/>
    </row>
    <row r="177" spans="1:22" ht="21" customHeight="1">
      <c r="A177" s="244" t="s">
        <v>78</v>
      </c>
      <c r="B177" s="245"/>
      <c r="C177" s="245"/>
      <c r="D177" s="246"/>
      <c r="E177" s="247"/>
      <c r="F177" s="248"/>
      <c r="G177" s="249"/>
      <c r="H177" s="114"/>
      <c r="I177" s="98"/>
      <c r="J177" s="99"/>
      <c r="K177" s="238">
        <f t="shared" ref="K177" si="39">SUM(K171:M176)</f>
        <v>0</v>
      </c>
      <c r="L177" s="239"/>
      <c r="M177" s="240"/>
      <c r="N177" s="241"/>
      <c r="O177" s="242"/>
      <c r="P177" s="243"/>
    </row>
    <row r="178" spans="1:22" ht="21" customHeight="1">
      <c r="A178" s="244" t="s">
        <v>79</v>
      </c>
      <c r="B178" s="245"/>
      <c r="C178" s="245"/>
      <c r="D178" s="246"/>
      <c r="E178" s="250"/>
      <c r="F178" s="251"/>
      <c r="G178" s="252"/>
      <c r="H178" s="114"/>
      <c r="I178" s="98"/>
      <c r="J178" s="99"/>
      <c r="K178" s="238" t="s">
        <v>56</v>
      </c>
      <c r="L178" s="239"/>
      <c r="M178" s="240"/>
      <c r="N178" s="241"/>
      <c r="O178" s="242"/>
      <c r="P178" s="243"/>
    </row>
    <row r="179" spans="1:22" ht="21" customHeight="1">
      <c r="A179" s="235" t="s">
        <v>80</v>
      </c>
      <c r="B179" s="236"/>
      <c r="C179" s="236"/>
      <c r="D179" s="236"/>
      <c r="E179" s="236"/>
      <c r="F179" s="236"/>
      <c r="G179" s="236"/>
      <c r="H179" s="236"/>
      <c r="I179" s="236"/>
      <c r="J179" s="237"/>
      <c r="K179" s="238">
        <f t="shared" ref="K179" si="40">SUM(K177:M178)</f>
        <v>0</v>
      </c>
      <c r="L179" s="239"/>
      <c r="M179" s="240"/>
      <c r="N179" s="241"/>
      <c r="O179" s="242"/>
      <c r="P179" s="243"/>
    </row>
    <row r="180" spans="1:22" s="149" customFormat="1">
      <c r="A180" s="34"/>
      <c r="B180" s="34"/>
      <c r="C180" s="34"/>
      <c r="D180" s="34"/>
      <c r="E180" s="34"/>
      <c r="F180" s="34"/>
      <c r="G180" s="34"/>
      <c r="H180" s="34"/>
      <c r="I180" s="34"/>
      <c r="J180" s="34"/>
      <c r="K180" s="34"/>
      <c r="L180" s="34"/>
      <c r="M180" s="34"/>
      <c r="N180" s="34"/>
      <c r="O180" s="34"/>
      <c r="P180" s="35"/>
    </row>
    <row r="181" spans="1:22" ht="41.25" customHeight="1">
      <c r="A181" s="229" t="s">
        <v>85</v>
      </c>
      <c r="B181" s="229"/>
      <c r="C181" s="229"/>
      <c r="D181" s="229"/>
      <c r="E181" s="229"/>
      <c r="F181" s="229"/>
      <c r="G181" s="229"/>
      <c r="H181" s="229"/>
      <c r="I181" s="229"/>
      <c r="J181" s="229"/>
      <c r="K181" s="229"/>
      <c r="L181" s="229"/>
      <c r="M181" s="229"/>
      <c r="N181" s="229"/>
      <c r="O181" s="229"/>
      <c r="P181" s="229"/>
      <c r="Q181" s="144"/>
      <c r="R181" s="144"/>
      <c r="S181" s="144"/>
      <c r="T181" s="144"/>
      <c r="U181" s="144"/>
      <c r="V181" s="144"/>
    </row>
    <row r="182" spans="1:22" ht="18.75">
      <c r="A182" s="1"/>
      <c r="B182" s="1"/>
      <c r="C182" s="1"/>
      <c r="D182" s="1"/>
      <c r="E182" s="2"/>
      <c r="F182" s="2"/>
      <c r="G182" s="2"/>
      <c r="H182" s="2"/>
      <c r="I182" s="2"/>
      <c r="J182" s="2"/>
      <c r="K182" s="2"/>
      <c r="L182" s="2"/>
      <c r="M182" s="3"/>
      <c r="N182" s="230">
        <f>合計請求書!$K$6</f>
        <v>43516</v>
      </c>
      <c r="O182" s="230"/>
      <c r="P182" s="230"/>
      <c r="Q182" s="145"/>
      <c r="R182" s="146"/>
    </row>
    <row r="183" spans="1:22" ht="14.25" customHeight="1">
      <c r="A183" s="231" t="s">
        <v>46</v>
      </c>
      <c r="B183" s="231"/>
      <c r="C183" s="231"/>
      <c r="D183" s="231"/>
      <c r="E183" s="233" t="s">
        <v>58</v>
      </c>
      <c r="F183" s="4"/>
      <c r="G183" s="4"/>
      <c r="H183" s="4"/>
      <c r="I183" s="4"/>
      <c r="J183" s="4"/>
      <c r="K183" s="4"/>
      <c r="L183" s="2"/>
      <c r="M183" s="3"/>
      <c r="N183" s="230"/>
      <c r="O183" s="230"/>
      <c r="P183" s="230"/>
      <c r="Q183" s="145"/>
      <c r="R183" s="146"/>
    </row>
    <row r="184" spans="1:22" ht="21" customHeight="1">
      <c r="A184" s="232"/>
      <c r="B184" s="232"/>
      <c r="C184" s="232"/>
      <c r="D184" s="232"/>
      <c r="E184" s="233"/>
      <c r="F184" s="21"/>
      <c r="G184" s="21"/>
      <c r="H184" s="21"/>
      <c r="I184" s="21"/>
      <c r="J184" s="22"/>
      <c r="K184" s="5"/>
      <c r="L184" s="6" t="s">
        <v>59</v>
      </c>
      <c r="M184" s="234" t="str">
        <f t="shared" ref="M184" si="41">$M$4</f>
        <v>○○建設</v>
      </c>
      <c r="N184" s="234"/>
      <c r="O184" s="234"/>
      <c r="P184" s="234"/>
      <c r="Q184" s="145"/>
    </row>
    <row r="185" spans="1:22" ht="18.75" customHeight="1">
      <c r="A185" s="303" t="s">
        <v>60</v>
      </c>
      <c r="B185" s="303"/>
      <c r="C185" s="303"/>
      <c r="D185" s="303"/>
      <c r="E185" s="7"/>
      <c r="F185" s="304" t="s">
        <v>61</v>
      </c>
      <c r="G185" s="306"/>
      <c r="H185" s="306"/>
      <c r="I185" s="307" t="s">
        <v>118</v>
      </c>
      <c r="J185" s="308"/>
      <c r="K185" s="147"/>
      <c r="L185" s="111" t="s">
        <v>62</v>
      </c>
      <c r="M185" s="112" t="str">
        <f t="shared" ref="M185" si="42">M155</f>
        <v>563-0008</v>
      </c>
      <c r="N185" s="281" t="str">
        <f t="shared" ref="N185" si="43">$N$5</f>
        <v>大阪市城東区関目6-13-12</v>
      </c>
      <c r="O185" s="281"/>
      <c r="P185" s="281"/>
      <c r="Q185" s="148"/>
      <c r="R185" s="148"/>
      <c r="S185" s="148"/>
      <c r="T185" s="148"/>
      <c r="U185" s="148"/>
      <c r="V185" s="148"/>
    </row>
    <row r="186" spans="1:22" ht="13.5" customHeight="1">
      <c r="A186" s="8"/>
      <c r="B186" s="8"/>
      <c r="C186" s="8"/>
      <c r="D186" s="8"/>
      <c r="E186" s="9"/>
      <c r="F186" s="305"/>
      <c r="G186" s="306"/>
      <c r="H186" s="306"/>
      <c r="I186" s="307"/>
      <c r="J186" s="308"/>
      <c r="K186" s="147"/>
      <c r="L186" s="8"/>
      <c r="M186" s="10" t="s">
        <v>25</v>
      </c>
      <c r="N186" s="282" t="str">
        <f t="shared" ref="N186" si="44">$N$6</f>
        <v>06-6933-9326</v>
      </c>
      <c r="O186" s="282"/>
      <c r="P186" s="282"/>
      <c r="Q186" s="148"/>
      <c r="R186" s="148"/>
      <c r="S186" s="148"/>
      <c r="T186" s="148"/>
      <c r="U186" s="148"/>
      <c r="V186" s="148"/>
    </row>
    <row r="187" spans="1:22" ht="13.5" customHeight="1">
      <c r="A187" s="3"/>
      <c r="B187" s="3"/>
      <c r="C187" s="3"/>
      <c r="D187" s="3"/>
      <c r="E187" s="4"/>
      <c r="F187" s="21"/>
      <c r="G187" s="21"/>
      <c r="H187" s="21"/>
      <c r="I187" s="21"/>
      <c r="J187" s="22"/>
      <c r="K187" s="11"/>
      <c r="L187" s="8"/>
      <c r="M187" s="10" t="s">
        <v>24</v>
      </c>
      <c r="N187" s="282" t="str">
        <f t="shared" ref="N187" si="45">$N$7</f>
        <v>06-6933-9319</v>
      </c>
      <c r="O187" s="282"/>
      <c r="P187" s="282"/>
      <c r="R187" s="146"/>
    </row>
    <row r="188" spans="1:22" s="149" customFormat="1" ht="14.25">
      <c r="A188" s="36"/>
      <c r="B188" s="36"/>
      <c r="C188" s="36"/>
      <c r="D188" s="36"/>
      <c r="E188" s="36"/>
      <c r="F188" s="36"/>
      <c r="G188" s="37"/>
      <c r="H188" s="36"/>
      <c r="I188" s="36"/>
      <c r="J188" s="36"/>
      <c r="K188" s="36"/>
      <c r="L188" s="36"/>
      <c r="M188" s="36"/>
      <c r="N188" s="36"/>
      <c r="O188" s="36"/>
      <c r="P188" s="36"/>
    </row>
    <row r="189" spans="1:22">
      <c r="A189" s="4"/>
      <c r="B189" s="4"/>
      <c r="C189" s="4"/>
      <c r="D189" s="4"/>
      <c r="E189" s="11"/>
      <c r="F189" s="23"/>
      <c r="G189" s="23"/>
      <c r="H189" s="23"/>
      <c r="I189" s="23"/>
      <c r="J189" s="23"/>
      <c r="K189" s="4"/>
      <c r="L189" s="3"/>
      <c r="M189" s="3"/>
      <c r="N189" s="3"/>
      <c r="O189" s="2"/>
      <c r="P189" s="3"/>
    </row>
    <row r="190" spans="1:22" ht="18" customHeight="1">
      <c r="A190" s="283" t="s">
        <v>64</v>
      </c>
      <c r="B190" s="284"/>
      <c r="C190" s="287">
        <f>J194</f>
        <v>0</v>
      </c>
      <c r="D190" s="288"/>
      <c r="E190" s="289"/>
      <c r="F190" s="293" t="s">
        <v>65</v>
      </c>
      <c r="G190" s="295"/>
      <c r="H190" s="296"/>
      <c r="I190" s="296"/>
      <c r="J190" s="296"/>
      <c r="K190" s="297"/>
      <c r="L190" s="3"/>
      <c r="M190" s="12"/>
      <c r="N190" s="301"/>
      <c r="O190" s="301"/>
      <c r="P190" s="301"/>
    </row>
    <row r="191" spans="1:22" ht="18" customHeight="1">
      <c r="A191" s="285"/>
      <c r="B191" s="286"/>
      <c r="C191" s="290"/>
      <c r="D191" s="291"/>
      <c r="E191" s="292"/>
      <c r="F191" s="294"/>
      <c r="G191" s="298"/>
      <c r="H191" s="299"/>
      <c r="I191" s="299"/>
      <c r="J191" s="299"/>
      <c r="K191" s="300"/>
      <c r="L191" s="3"/>
      <c r="M191" s="12"/>
      <c r="N191" s="302"/>
      <c r="O191" s="302"/>
      <c r="P191" s="302"/>
    </row>
    <row r="192" spans="1:22">
      <c r="A192" s="2"/>
      <c r="B192" s="2"/>
      <c r="C192" s="2"/>
      <c r="D192" s="2"/>
      <c r="E192" s="2"/>
      <c r="F192" s="2"/>
      <c r="G192" s="2"/>
      <c r="H192" s="2"/>
      <c r="I192" s="2"/>
      <c r="J192" s="2"/>
      <c r="K192" s="268"/>
      <c r="L192" s="268"/>
      <c r="M192" s="268"/>
      <c r="N192" s="268"/>
      <c r="O192" s="268"/>
      <c r="P192" s="3"/>
    </row>
    <row r="193" spans="1:16" s="149" customFormat="1" ht="13.5" customHeight="1">
      <c r="A193" s="38"/>
      <c r="B193" s="38"/>
      <c r="C193" s="38"/>
      <c r="D193" s="38"/>
      <c r="E193" s="38"/>
      <c r="F193" s="38"/>
      <c r="G193" s="30"/>
      <c r="H193" s="39"/>
      <c r="I193" s="39"/>
      <c r="J193" s="39"/>
      <c r="K193" s="38"/>
      <c r="L193" s="38"/>
      <c r="M193" s="38"/>
      <c r="N193" s="38"/>
      <c r="O193" s="38"/>
      <c r="P193" s="38"/>
    </row>
    <row r="194" spans="1:16" ht="13.5" customHeight="1">
      <c r="A194" s="4"/>
      <c r="B194" s="28" t="s">
        <v>4</v>
      </c>
      <c r="C194" s="269"/>
      <c r="D194" s="270"/>
      <c r="E194" s="28" t="s">
        <v>5</v>
      </c>
      <c r="F194" s="269"/>
      <c r="G194" s="270"/>
      <c r="H194" s="13"/>
      <c r="I194" s="28" t="s">
        <v>6</v>
      </c>
      <c r="J194" s="275">
        <f t="shared" ref="J194" si="46">K209</f>
        <v>0</v>
      </c>
      <c r="K194" s="276"/>
      <c r="L194" s="28" t="s">
        <v>7</v>
      </c>
      <c r="M194" s="275">
        <f t="shared" ref="M194" si="47">SUM(C194-F194-J194)</f>
        <v>0</v>
      </c>
      <c r="N194" s="276"/>
      <c r="O194" s="4"/>
      <c r="P194" s="11"/>
    </row>
    <row r="195" spans="1:16" ht="13.5" customHeight="1">
      <c r="A195" s="4"/>
      <c r="B195" s="14" t="s">
        <v>66</v>
      </c>
      <c r="C195" s="271"/>
      <c r="D195" s="272"/>
      <c r="E195" s="14" t="s">
        <v>67</v>
      </c>
      <c r="F195" s="271"/>
      <c r="G195" s="272"/>
      <c r="H195" s="14"/>
      <c r="I195" s="14" t="s">
        <v>68</v>
      </c>
      <c r="J195" s="277"/>
      <c r="K195" s="278"/>
      <c r="L195" s="14" t="s">
        <v>69</v>
      </c>
      <c r="M195" s="277"/>
      <c r="N195" s="278"/>
      <c r="O195" s="4"/>
      <c r="P195" s="11"/>
    </row>
    <row r="196" spans="1:16" ht="13.5" customHeight="1">
      <c r="A196" s="4"/>
      <c r="B196" s="14"/>
      <c r="C196" s="273"/>
      <c r="D196" s="274"/>
      <c r="E196" s="14" t="s">
        <v>130</v>
      </c>
      <c r="F196" s="273"/>
      <c r="G196" s="274"/>
      <c r="H196" s="14"/>
      <c r="I196" s="14" t="s">
        <v>11</v>
      </c>
      <c r="J196" s="279"/>
      <c r="K196" s="280"/>
      <c r="L196" s="14"/>
      <c r="M196" s="279"/>
      <c r="N196" s="280"/>
      <c r="O196" s="4"/>
      <c r="P196" s="11"/>
    </row>
    <row r="197" spans="1:16">
      <c r="A197" s="4"/>
      <c r="B197" s="4"/>
      <c r="C197" s="25"/>
      <c r="D197" s="25"/>
      <c r="E197" s="25"/>
      <c r="F197" s="25"/>
      <c r="G197" s="25"/>
      <c r="H197" s="25"/>
      <c r="I197" s="25"/>
      <c r="J197" s="25"/>
      <c r="K197" s="25"/>
      <c r="L197" s="25"/>
      <c r="M197" s="25"/>
      <c r="N197" s="25"/>
      <c r="O197" s="25"/>
      <c r="P197" s="26"/>
    </row>
    <row r="198" spans="1:16" ht="17.25" customHeight="1">
      <c r="A198" s="4"/>
      <c r="B198" s="4" t="s">
        <v>70</v>
      </c>
      <c r="C198" s="226"/>
      <c r="D198" s="226"/>
      <c r="E198" s="226"/>
      <c r="F198" s="226"/>
      <c r="G198" s="226"/>
      <c r="H198" s="226"/>
      <c r="I198" s="226"/>
      <c r="J198" s="226"/>
      <c r="K198" s="226"/>
      <c r="L198" s="226"/>
      <c r="M198" s="226"/>
      <c r="N198" s="226"/>
      <c r="O198" s="118"/>
      <c r="P198" s="118"/>
    </row>
    <row r="199" spans="1:16">
      <c r="A199" s="4"/>
      <c r="B199" s="4"/>
      <c r="C199" s="4"/>
      <c r="D199" s="4"/>
      <c r="E199" s="4"/>
      <c r="F199" s="4"/>
      <c r="G199" s="4"/>
      <c r="H199" s="4"/>
      <c r="I199" s="4"/>
      <c r="J199" s="4"/>
      <c r="K199" s="4"/>
      <c r="L199" s="4"/>
      <c r="M199" s="4"/>
      <c r="N199" s="4"/>
      <c r="O199" s="4"/>
      <c r="P199" s="11"/>
    </row>
    <row r="200" spans="1:16" ht="18" customHeight="1">
      <c r="A200" s="117" t="s">
        <v>13</v>
      </c>
      <c r="B200" s="262" t="s">
        <v>71</v>
      </c>
      <c r="C200" s="263"/>
      <c r="D200" s="264"/>
      <c r="E200" s="262" t="s">
        <v>72</v>
      </c>
      <c r="F200" s="263"/>
      <c r="G200" s="264"/>
      <c r="H200" s="117" t="s">
        <v>73</v>
      </c>
      <c r="I200" s="117" t="s">
        <v>74</v>
      </c>
      <c r="J200" s="117" t="s">
        <v>75</v>
      </c>
      <c r="K200" s="262" t="s">
        <v>76</v>
      </c>
      <c r="L200" s="263"/>
      <c r="M200" s="264"/>
      <c r="N200" s="265" t="s">
        <v>119</v>
      </c>
      <c r="O200" s="266"/>
      <c r="P200" s="267"/>
    </row>
    <row r="201" spans="1:16" ht="21" customHeight="1">
      <c r="A201" s="15">
        <v>1</v>
      </c>
      <c r="B201" s="253" t="s">
        <v>132</v>
      </c>
      <c r="C201" s="254"/>
      <c r="D201" s="255"/>
      <c r="E201" s="253" t="s">
        <v>57</v>
      </c>
      <c r="F201" s="254"/>
      <c r="G201" s="255"/>
      <c r="H201" s="161"/>
      <c r="I201" s="97"/>
      <c r="J201" s="97"/>
      <c r="K201" s="256">
        <f>$C$194*H201</f>
        <v>0</v>
      </c>
      <c r="L201" s="257"/>
      <c r="M201" s="258"/>
      <c r="N201" s="259"/>
      <c r="O201" s="260"/>
      <c r="P201" s="261"/>
    </row>
    <row r="202" spans="1:16" ht="21" customHeight="1">
      <c r="A202" s="15">
        <v>2</v>
      </c>
      <c r="B202" s="253"/>
      <c r="C202" s="254"/>
      <c r="D202" s="255"/>
      <c r="E202" s="253"/>
      <c r="F202" s="254"/>
      <c r="G202" s="255"/>
      <c r="H202" s="161"/>
      <c r="I202" s="97"/>
      <c r="J202" s="97"/>
      <c r="K202" s="256">
        <f t="shared" ref="K202:K206" si="48">$C$194*H202</f>
        <v>0</v>
      </c>
      <c r="L202" s="257"/>
      <c r="M202" s="258"/>
      <c r="N202" s="259"/>
      <c r="O202" s="260"/>
      <c r="P202" s="261"/>
    </row>
    <row r="203" spans="1:16" ht="21" customHeight="1">
      <c r="A203" s="15">
        <v>3</v>
      </c>
      <c r="B203" s="253"/>
      <c r="C203" s="254"/>
      <c r="D203" s="255"/>
      <c r="E203" s="253"/>
      <c r="F203" s="254"/>
      <c r="G203" s="255"/>
      <c r="H203" s="161"/>
      <c r="I203" s="97"/>
      <c r="J203" s="97"/>
      <c r="K203" s="256">
        <f t="shared" si="48"/>
        <v>0</v>
      </c>
      <c r="L203" s="257"/>
      <c r="M203" s="258"/>
      <c r="N203" s="259"/>
      <c r="O203" s="260"/>
      <c r="P203" s="261"/>
    </row>
    <row r="204" spans="1:16" ht="21" customHeight="1">
      <c r="A204" s="15">
        <v>4</v>
      </c>
      <c r="B204" s="253"/>
      <c r="C204" s="254"/>
      <c r="D204" s="255"/>
      <c r="E204" s="253"/>
      <c r="F204" s="254"/>
      <c r="G204" s="255"/>
      <c r="H204" s="161"/>
      <c r="I204" s="97"/>
      <c r="J204" s="97"/>
      <c r="K204" s="256">
        <f t="shared" si="48"/>
        <v>0</v>
      </c>
      <c r="L204" s="257"/>
      <c r="M204" s="258"/>
      <c r="N204" s="259"/>
      <c r="O204" s="260"/>
      <c r="P204" s="261"/>
    </row>
    <row r="205" spans="1:16" ht="21" customHeight="1">
      <c r="A205" s="15">
        <v>5</v>
      </c>
      <c r="B205" s="253"/>
      <c r="C205" s="254"/>
      <c r="D205" s="255"/>
      <c r="E205" s="253"/>
      <c r="F205" s="254"/>
      <c r="G205" s="255"/>
      <c r="H205" s="161"/>
      <c r="I205" s="97"/>
      <c r="J205" s="97"/>
      <c r="K205" s="256">
        <f t="shared" si="48"/>
        <v>0</v>
      </c>
      <c r="L205" s="257"/>
      <c r="M205" s="258"/>
      <c r="N205" s="259"/>
      <c r="O205" s="260"/>
      <c r="P205" s="261"/>
    </row>
    <row r="206" spans="1:16" ht="21" customHeight="1">
      <c r="A206" s="15">
        <v>6</v>
      </c>
      <c r="B206" s="253"/>
      <c r="C206" s="254"/>
      <c r="D206" s="255"/>
      <c r="E206" s="253"/>
      <c r="F206" s="254"/>
      <c r="G206" s="255"/>
      <c r="H206" s="161"/>
      <c r="I206" s="97"/>
      <c r="J206" s="97"/>
      <c r="K206" s="256">
        <f t="shared" si="48"/>
        <v>0</v>
      </c>
      <c r="L206" s="257"/>
      <c r="M206" s="258"/>
      <c r="N206" s="259"/>
      <c r="O206" s="260"/>
      <c r="P206" s="261"/>
    </row>
    <row r="207" spans="1:16" ht="21" customHeight="1">
      <c r="A207" s="244" t="s">
        <v>78</v>
      </c>
      <c r="B207" s="245"/>
      <c r="C207" s="245"/>
      <c r="D207" s="246"/>
      <c r="E207" s="247"/>
      <c r="F207" s="248"/>
      <c r="G207" s="249"/>
      <c r="H207" s="114"/>
      <c r="I207" s="98"/>
      <c r="J207" s="99"/>
      <c r="K207" s="238">
        <f t="shared" ref="K207" si="49">SUM(K201:M206)</f>
        <v>0</v>
      </c>
      <c r="L207" s="239"/>
      <c r="M207" s="240"/>
      <c r="N207" s="241"/>
      <c r="O207" s="242"/>
      <c r="P207" s="243"/>
    </row>
    <row r="208" spans="1:16" ht="21" customHeight="1">
      <c r="A208" s="244" t="s">
        <v>79</v>
      </c>
      <c r="B208" s="245"/>
      <c r="C208" s="245"/>
      <c r="D208" s="246"/>
      <c r="E208" s="250"/>
      <c r="F208" s="251"/>
      <c r="G208" s="252"/>
      <c r="H208" s="114"/>
      <c r="I208" s="98"/>
      <c r="J208" s="99"/>
      <c r="K208" s="238" t="s">
        <v>56</v>
      </c>
      <c r="L208" s="239"/>
      <c r="M208" s="240"/>
      <c r="N208" s="241"/>
      <c r="O208" s="242"/>
      <c r="P208" s="243"/>
    </row>
    <row r="209" spans="1:16" ht="21" customHeight="1">
      <c r="A209" s="235" t="s">
        <v>80</v>
      </c>
      <c r="B209" s="236"/>
      <c r="C209" s="236"/>
      <c r="D209" s="236"/>
      <c r="E209" s="236"/>
      <c r="F209" s="236"/>
      <c r="G209" s="236"/>
      <c r="H209" s="236"/>
      <c r="I209" s="236"/>
      <c r="J209" s="237"/>
      <c r="K209" s="238">
        <f t="shared" ref="K209" si="50">SUM(K207:M208)</f>
        <v>0</v>
      </c>
      <c r="L209" s="239"/>
      <c r="M209" s="240"/>
      <c r="N209" s="241"/>
      <c r="O209" s="242"/>
      <c r="P209" s="243"/>
    </row>
    <row r="210" spans="1:16" s="149" customFormat="1">
      <c r="A210" s="34"/>
      <c r="B210" s="34"/>
      <c r="C210" s="34"/>
      <c r="D210" s="34"/>
      <c r="E210" s="34"/>
      <c r="F210" s="34"/>
      <c r="G210" s="34"/>
      <c r="H210" s="34"/>
      <c r="I210" s="34"/>
      <c r="J210" s="34"/>
      <c r="K210" s="34"/>
      <c r="L210" s="34"/>
      <c r="M210" s="34"/>
      <c r="N210" s="34"/>
      <c r="O210" s="34"/>
      <c r="P210" s="35"/>
    </row>
  </sheetData>
  <sheetProtection formatCells="0" formatColumns="0" formatRows="0" insertColumns="0" insertRows="0" insertHyperlinks="0" deleteColumns="0" deleteRows="0" sort="0" autoFilter="0" pivotTables="0"/>
  <mergeCells count="447">
    <mergeCell ref="N29:P29"/>
    <mergeCell ref="N26:P26"/>
    <mergeCell ref="A29:J29"/>
    <mergeCell ref="K29:M29"/>
    <mergeCell ref="N27:P27"/>
    <mergeCell ref="N28:P28"/>
    <mergeCell ref="B26:D26"/>
    <mergeCell ref="E26:G26"/>
    <mergeCell ref="K26:M26"/>
    <mergeCell ref="A28:D28"/>
    <mergeCell ref="E28:G28"/>
    <mergeCell ref="K28:M28"/>
    <mergeCell ref="E27:G27"/>
    <mergeCell ref="A27:D27"/>
    <mergeCell ref="E25:G25"/>
    <mergeCell ref="K25:M25"/>
    <mergeCell ref="B25:D25"/>
    <mergeCell ref="K27:M27"/>
    <mergeCell ref="N7:P7"/>
    <mergeCell ref="N24:P24"/>
    <mergeCell ref="N20:P20"/>
    <mergeCell ref="N22:P22"/>
    <mergeCell ref="N23:P23"/>
    <mergeCell ref="N21:P21"/>
    <mergeCell ref="C18:N18"/>
    <mergeCell ref="N25:P25"/>
    <mergeCell ref="B21:D21"/>
    <mergeCell ref="E21:G21"/>
    <mergeCell ref="B23:D23"/>
    <mergeCell ref="K21:M21"/>
    <mergeCell ref="I5:I6"/>
    <mergeCell ref="F5:F6"/>
    <mergeCell ref="N5:P5"/>
    <mergeCell ref="B24:D24"/>
    <mergeCell ref="E24:G24"/>
    <mergeCell ref="K24:M24"/>
    <mergeCell ref="A10:B11"/>
    <mergeCell ref="C10:E11"/>
    <mergeCell ref="F10:F11"/>
    <mergeCell ref="K22:M22"/>
    <mergeCell ref="K23:M23"/>
    <mergeCell ref="B22:D22"/>
    <mergeCell ref="E23:G23"/>
    <mergeCell ref="E22:G22"/>
    <mergeCell ref="A31:P31"/>
    <mergeCell ref="N32:P33"/>
    <mergeCell ref="A33:D34"/>
    <mergeCell ref="E33:E34"/>
    <mergeCell ref="M34:P34"/>
    <mergeCell ref="N6:P6"/>
    <mergeCell ref="K20:M20"/>
    <mergeCell ref="A1:P1"/>
    <mergeCell ref="N2:P3"/>
    <mergeCell ref="A3:D4"/>
    <mergeCell ref="E3:E4"/>
    <mergeCell ref="M4:P4"/>
    <mergeCell ref="N10:P10"/>
    <mergeCell ref="G10:K11"/>
    <mergeCell ref="G5:H6"/>
    <mergeCell ref="J5:J6"/>
    <mergeCell ref="B20:D20"/>
    <mergeCell ref="N11:P11"/>
    <mergeCell ref="C14:D16"/>
    <mergeCell ref="F14:G16"/>
    <mergeCell ref="J14:K16"/>
    <mergeCell ref="M14:N16"/>
    <mergeCell ref="E20:G20"/>
    <mergeCell ref="A5:D5"/>
    <mergeCell ref="K42:O42"/>
    <mergeCell ref="C44:D46"/>
    <mergeCell ref="F44:G46"/>
    <mergeCell ref="J44:K46"/>
    <mergeCell ref="M44:N46"/>
    <mergeCell ref="N35:P35"/>
    <mergeCell ref="N36:P36"/>
    <mergeCell ref="N37:P37"/>
    <mergeCell ref="A40:B41"/>
    <mergeCell ref="C40:E41"/>
    <mergeCell ref="F40:F41"/>
    <mergeCell ref="G40:K41"/>
    <mergeCell ref="N40:P40"/>
    <mergeCell ref="N41:P41"/>
    <mergeCell ref="A35:D35"/>
    <mergeCell ref="F35:F36"/>
    <mergeCell ref="G35:H36"/>
    <mergeCell ref="I35:I36"/>
    <mergeCell ref="J35:J36"/>
    <mergeCell ref="B51:D51"/>
    <mergeCell ref="E51:G51"/>
    <mergeCell ref="K51:M51"/>
    <mergeCell ref="N51:P51"/>
    <mergeCell ref="B52:D52"/>
    <mergeCell ref="E52:G52"/>
    <mergeCell ref="K52:M52"/>
    <mergeCell ref="N52:P52"/>
    <mergeCell ref="C48:N48"/>
    <mergeCell ref="B50:D50"/>
    <mergeCell ref="E50:G50"/>
    <mergeCell ref="K50:M50"/>
    <mergeCell ref="N50:P50"/>
    <mergeCell ref="B55:D55"/>
    <mergeCell ref="E55:G55"/>
    <mergeCell ref="K55:M55"/>
    <mergeCell ref="N55:P55"/>
    <mergeCell ref="B56:D56"/>
    <mergeCell ref="E56:G56"/>
    <mergeCell ref="K56:M56"/>
    <mergeCell ref="N56:P56"/>
    <mergeCell ref="B53:D53"/>
    <mergeCell ref="E53:G53"/>
    <mergeCell ref="K53:M53"/>
    <mergeCell ref="N53:P53"/>
    <mergeCell ref="B54:D54"/>
    <mergeCell ref="E54:G54"/>
    <mergeCell ref="K54:M54"/>
    <mergeCell ref="N54:P54"/>
    <mergeCell ref="A59:J59"/>
    <mergeCell ref="K59:M59"/>
    <mergeCell ref="N59:P59"/>
    <mergeCell ref="A57:D57"/>
    <mergeCell ref="E57:G57"/>
    <mergeCell ref="K57:M57"/>
    <mergeCell ref="N57:P57"/>
    <mergeCell ref="A58:D58"/>
    <mergeCell ref="E58:G58"/>
    <mergeCell ref="K58:M58"/>
    <mergeCell ref="N58:P58"/>
    <mergeCell ref="K72:O72"/>
    <mergeCell ref="C74:D76"/>
    <mergeCell ref="F74:G76"/>
    <mergeCell ref="J74:K76"/>
    <mergeCell ref="M74:N76"/>
    <mergeCell ref="N65:P65"/>
    <mergeCell ref="N66:P66"/>
    <mergeCell ref="N67:P67"/>
    <mergeCell ref="A70:B71"/>
    <mergeCell ref="C70:E71"/>
    <mergeCell ref="F70:F71"/>
    <mergeCell ref="G70:K71"/>
    <mergeCell ref="N70:P70"/>
    <mergeCell ref="N71:P71"/>
    <mergeCell ref="A65:D65"/>
    <mergeCell ref="F65:F66"/>
    <mergeCell ref="G65:H66"/>
    <mergeCell ref="I65:I66"/>
    <mergeCell ref="J65:J66"/>
    <mergeCell ref="B81:D81"/>
    <mergeCell ref="E81:G81"/>
    <mergeCell ref="K81:M81"/>
    <mergeCell ref="N81:P81"/>
    <mergeCell ref="B82:D82"/>
    <mergeCell ref="E82:G82"/>
    <mergeCell ref="K82:M82"/>
    <mergeCell ref="N82:P82"/>
    <mergeCell ref="C78:N78"/>
    <mergeCell ref="B80:D80"/>
    <mergeCell ref="E80:G80"/>
    <mergeCell ref="K80:M80"/>
    <mergeCell ref="N80:P80"/>
    <mergeCell ref="B85:D85"/>
    <mergeCell ref="E85:G85"/>
    <mergeCell ref="K85:M85"/>
    <mergeCell ref="N85:P85"/>
    <mergeCell ref="B86:D86"/>
    <mergeCell ref="E86:G86"/>
    <mergeCell ref="K86:M86"/>
    <mergeCell ref="N86:P86"/>
    <mergeCell ref="B83:D83"/>
    <mergeCell ref="E83:G83"/>
    <mergeCell ref="K83:M83"/>
    <mergeCell ref="N83:P83"/>
    <mergeCell ref="B84:D84"/>
    <mergeCell ref="E84:G84"/>
    <mergeCell ref="K84:M84"/>
    <mergeCell ref="N84:P84"/>
    <mergeCell ref="A89:J89"/>
    <mergeCell ref="K89:M89"/>
    <mergeCell ref="N89:P89"/>
    <mergeCell ref="A91:P91"/>
    <mergeCell ref="N92:P93"/>
    <mergeCell ref="A93:D94"/>
    <mergeCell ref="E93:E94"/>
    <mergeCell ref="M94:P94"/>
    <mergeCell ref="A87:D87"/>
    <mergeCell ref="E87:G87"/>
    <mergeCell ref="K87:M87"/>
    <mergeCell ref="N87:P87"/>
    <mergeCell ref="A88:D88"/>
    <mergeCell ref="E88:G88"/>
    <mergeCell ref="K88:M88"/>
    <mergeCell ref="N88:P88"/>
    <mergeCell ref="K102:O102"/>
    <mergeCell ref="C104:D106"/>
    <mergeCell ref="F104:G106"/>
    <mergeCell ref="J104:K106"/>
    <mergeCell ref="M104:N106"/>
    <mergeCell ref="N95:P95"/>
    <mergeCell ref="N96:P96"/>
    <mergeCell ref="N97:P97"/>
    <mergeCell ref="A100:B101"/>
    <mergeCell ref="C100:E101"/>
    <mergeCell ref="F100:F101"/>
    <mergeCell ref="G100:K101"/>
    <mergeCell ref="N100:P100"/>
    <mergeCell ref="N101:P101"/>
    <mergeCell ref="A95:D95"/>
    <mergeCell ref="F95:F96"/>
    <mergeCell ref="G95:H96"/>
    <mergeCell ref="I95:I96"/>
    <mergeCell ref="J95:J96"/>
    <mergeCell ref="B111:D111"/>
    <mergeCell ref="E111:G111"/>
    <mergeCell ref="K111:M111"/>
    <mergeCell ref="N111:P111"/>
    <mergeCell ref="B112:D112"/>
    <mergeCell ref="E112:G112"/>
    <mergeCell ref="K112:M112"/>
    <mergeCell ref="N112:P112"/>
    <mergeCell ref="C108:N108"/>
    <mergeCell ref="B110:D110"/>
    <mergeCell ref="E110:G110"/>
    <mergeCell ref="K110:M110"/>
    <mergeCell ref="N110:P110"/>
    <mergeCell ref="B115:D115"/>
    <mergeCell ref="E115:G115"/>
    <mergeCell ref="K115:M115"/>
    <mergeCell ref="N115:P115"/>
    <mergeCell ref="B116:D116"/>
    <mergeCell ref="E116:G116"/>
    <mergeCell ref="K116:M116"/>
    <mergeCell ref="N116:P116"/>
    <mergeCell ref="B113:D113"/>
    <mergeCell ref="E113:G113"/>
    <mergeCell ref="K113:M113"/>
    <mergeCell ref="N113:P113"/>
    <mergeCell ref="B114:D114"/>
    <mergeCell ref="E114:G114"/>
    <mergeCell ref="K114:M114"/>
    <mergeCell ref="N114:P114"/>
    <mergeCell ref="A119:J119"/>
    <mergeCell ref="K119:M119"/>
    <mergeCell ref="N119:P119"/>
    <mergeCell ref="A121:P121"/>
    <mergeCell ref="N122:P123"/>
    <mergeCell ref="A123:D124"/>
    <mergeCell ref="E123:E124"/>
    <mergeCell ref="M124:P124"/>
    <mergeCell ref="A117:D117"/>
    <mergeCell ref="E117:G117"/>
    <mergeCell ref="K117:M117"/>
    <mergeCell ref="N117:P117"/>
    <mergeCell ref="A118:D118"/>
    <mergeCell ref="E118:G118"/>
    <mergeCell ref="K118:M118"/>
    <mergeCell ref="N118:P118"/>
    <mergeCell ref="K132:O132"/>
    <mergeCell ref="C134:D136"/>
    <mergeCell ref="F134:G136"/>
    <mergeCell ref="J134:K136"/>
    <mergeCell ref="M134:N136"/>
    <mergeCell ref="N125:P125"/>
    <mergeCell ref="N126:P126"/>
    <mergeCell ref="N127:P127"/>
    <mergeCell ref="A130:B131"/>
    <mergeCell ref="C130:E131"/>
    <mergeCell ref="F130:F131"/>
    <mergeCell ref="G130:K131"/>
    <mergeCell ref="N130:P130"/>
    <mergeCell ref="N131:P131"/>
    <mergeCell ref="A125:D125"/>
    <mergeCell ref="F125:F126"/>
    <mergeCell ref="G125:H126"/>
    <mergeCell ref="I125:I126"/>
    <mergeCell ref="J125:J126"/>
    <mergeCell ref="B141:D141"/>
    <mergeCell ref="E141:G141"/>
    <mergeCell ref="K141:M141"/>
    <mergeCell ref="N141:P141"/>
    <mergeCell ref="B142:D142"/>
    <mergeCell ref="E142:G142"/>
    <mergeCell ref="K142:M142"/>
    <mergeCell ref="N142:P142"/>
    <mergeCell ref="C138:N138"/>
    <mergeCell ref="B140:D140"/>
    <mergeCell ref="E140:G140"/>
    <mergeCell ref="K140:M140"/>
    <mergeCell ref="N140:P140"/>
    <mergeCell ref="B145:D145"/>
    <mergeCell ref="E145:G145"/>
    <mergeCell ref="K145:M145"/>
    <mergeCell ref="N145:P145"/>
    <mergeCell ref="B146:D146"/>
    <mergeCell ref="E146:G146"/>
    <mergeCell ref="K146:M146"/>
    <mergeCell ref="N146:P146"/>
    <mergeCell ref="B143:D143"/>
    <mergeCell ref="E143:G143"/>
    <mergeCell ref="K143:M143"/>
    <mergeCell ref="N143:P143"/>
    <mergeCell ref="B144:D144"/>
    <mergeCell ref="E144:G144"/>
    <mergeCell ref="K144:M144"/>
    <mergeCell ref="N144:P144"/>
    <mergeCell ref="A149:J149"/>
    <mergeCell ref="K149:M149"/>
    <mergeCell ref="N149:P149"/>
    <mergeCell ref="A151:P151"/>
    <mergeCell ref="N152:P153"/>
    <mergeCell ref="A153:D154"/>
    <mergeCell ref="E153:E154"/>
    <mergeCell ref="M154:P154"/>
    <mergeCell ref="A147:D147"/>
    <mergeCell ref="E147:G147"/>
    <mergeCell ref="K147:M147"/>
    <mergeCell ref="N147:P147"/>
    <mergeCell ref="A148:D148"/>
    <mergeCell ref="E148:G148"/>
    <mergeCell ref="K148:M148"/>
    <mergeCell ref="N148:P148"/>
    <mergeCell ref="K162:O162"/>
    <mergeCell ref="C164:D166"/>
    <mergeCell ref="F164:G166"/>
    <mergeCell ref="J164:K166"/>
    <mergeCell ref="M164:N166"/>
    <mergeCell ref="N155:P155"/>
    <mergeCell ref="N156:P156"/>
    <mergeCell ref="N157:P157"/>
    <mergeCell ref="A160:B161"/>
    <mergeCell ref="C160:E161"/>
    <mergeCell ref="F160:F161"/>
    <mergeCell ref="G160:K161"/>
    <mergeCell ref="N160:P160"/>
    <mergeCell ref="N161:P161"/>
    <mergeCell ref="A155:D155"/>
    <mergeCell ref="F155:F156"/>
    <mergeCell ref="G155:H156"/>
    <mergeCell ref="I155:I156"/>
    <mergeCell ref="J155:J156"/>
    <mergeCell ref="B171:D171"/>
    <mergeCell ref="E171:G171"/>
    <mergeCell ref="K171:M171"/>
    <mergeCell ref="N171:P171"/>
    <mergeCell ref="B172:D172"/>
    <mergeCell ref="E172:G172"/>
    <mergeCell ref="K172:M172"/>
    <mergeCell ref="N172:P172"/>
    <mergeCell ref="C168:N168"/>
    <mergeCell ref="B170:D170"/>
    <mergeCell ref="E170:G170"/>
    <mergeCell ref="K170:M170"/>
    <mergeCell ref="N170:P170"/>
    <mergeCell ref="B175:D175"/>
    <mergeCell ref="E175:G175"/>
    <mergeCell ref="K175:M175"/>
    <mergeCell ref="N175:P175"/>
    <mergeCell ref="B176:D176"/>
    <mergeCell ref="E176:G176"/>
    <mergeCell ref="K176:M176"/>
    <mergeCell ref="N176:P176"/>
    <mergeCell ref="B173:D173"/>
    <mergeCell ref="E173:G173"/>
    <mergeCell ref="K173:M173"/>
    <mergeCell ref="N173:P173"/>
    <mergeCell ref="B174:D174"/>
    <mergeCell ref="E174:G174"/>
    <mergeCell ref="K174:M174"/>
    <mergeCell ref="N174:P174"/>
    <mergeCell ref="A179:J179"/>
    <mergeCell ref="K179:M179"/>
    <mergeCell ref="N179:P179"/>
    <mergeCell ref="A181:P181"/>
    <mergeCell ref="N182:P183"/>
    <mergeCell ref="A183:D184"/>
    <mergeCell ref="E183:E184"/>
    <mergeCell ref="M184:P184"/>
    <mergeCell ref="A177:D177"/>
    <mergeCell ref="E177:G177"/>
    <mergeCell ref="K177:M177"/>
    <mergeCell ref="N177:P177"/>
    <mergeCell ref="A178:D178"/>
    <mergeCell ref="E178:G178"/>
    <mergeCell ref="K178:M178"/>
    <mergeCell ref="N178:P178"/>
    <mergeCell ref="N185:P185"/>
    <mergeCell ref="N186:P186"/>
    <mergeCell ref="N187:P187"/>
    <mergeCell ref="A190:B191"/>
    <mergeCell ref="C190:E191"/>
    <mergeCell ref="F190:F191"/>
    <mergeCell ref="G190:K191"/>
    <mergeCell ref="N190:P190"/>
    <mergeCell ref="N191:P191"/>
    <mergeCell ref="A185:D185"/>
    <mergeCell ref="F185:F186"/>
    <mergeCell ref="G185:H186"/>
    <mergeCell ref="I185:I186"/>
    <mergeCell ref="J185:J186"/>
    <mergeCell ref="C198:N198"/>
    <mergeCell ref="B200:D200"/>
    <mergeCell ref="E200:G200"/>
    <mergeCell ref="K200:M200"/>
    <mergeCell ref="N200:P200"/>
    <mergeCell ref="K192:O192"/>
    <mergeCell ref="C194:D196"/>
    <mergeCell ref="F194:G196"/>
    <mergeCell ref="J194:K196"/>
    <mergeCell ref="M194:N196"/>
    <mergeCell ref="B203:D203"/>
    <mergeCell ref="E203:G203"/>
    <mergeCell ref="K203:M203"/>
    <mergeCell ref="N203:P203"/>
    <mergeCell ref="B204:D204"/>
    <mergeCell ref="E204:G204"/>
    <mergeCell ref="K204:M204"/>
    <mergeCell ref="N204:P204"/>
    <mergeCell ref="B201:D201"/>
    <mergeCell ref="E201:G201"/>
    <mergeCell ref="K201:M201"/>
    <mergeCell ref="N201:P201"/>
    <mergeCell ref="B202:D202"/>
    <mergeCell ref="E202:G202"/>
    <mergeCell ref="K202:M202"/>
    <mergeCell ref="N202:P202"/>
    <mergeCell ref="A61:P61"/>
    <mergeCell ref="N62:P63"/>
    <mergeCell ref="A63:D64"/>
    <mergeCell ref="E63:E64"/>
    <mergeCell ref="M64:P64"/>
    <mergeCell ref="A209:J209"/>
    <mergeCell ref="K209:M209"/>
    <mergeCell ref="N209:P209"/>
    <mergeCell ref="A207:D207"/>
    <mergeCell ref="E207:G207"/>
    <mergeCell ref="K207:M207"/>
    <mergeCell ref="N207:P207"/>
    <mergeCell ref="A208:D208"/>
    <mergeCell ref="E208:G208"/>
    <mergeCell ref="K208:M208"/>
    <mergeCell ref="N208:P208"/>
    <mergeCell ref="B205:D205"/>
    <mergeCell ref="E205:G205"/>
    <mergeCell ref="K205:M205"/>
    <mergeCell ref="N205:P205"/>
    <mergeCell ref="B206:D206"/>
    <mergeCell ref="E206:G206"/>
    <mergeCell ref="K206:M206"/>
    <mergeCell ref="N206:P206"/>
  </mergeCells>
  <phoneticPr fontId="1"/>
  <dataValidations count="1">
    <dataValidation imeMode="disabled" allowBlank="1" showInputMessage="1" showErrorMessage="1" sqref="G5:H6 J5:J6 G35:H36 J35:J36 G65:H66 G95:H96 G125:H126 G155:H156 G185:H186 J65:J66 J95:J96 J125:J126 J155:J156 J185:J186" xr:uid="{00000000-0002-0000-0200-000000000000}"/>
  </dataValidations>
  <printOptions horizontalCentered="1" verticalCentered="1"/>
  <pageMargins left="0.23622047244094491" right="0.23622047244094491" top="0.74803149606299213" bottom="0.74803149606299213" header="0.31496062992125984"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V210"/>
  <sheetViews>
    <sheetView showZeros="0" view="pageBreakPreview" zoomScaleNormal="100" zoomScaleSheetLayoutView="100" workbookViewId="0">
      <selection activeCell="H8" sqref="H8"/>
    </sheetView>
  </sheetViews>
  <sheetFormatPr defaultRowHeight="13.5"/>
  <cols>
    <col min="1" max="9" width="9" style="150"/>
    <col min="10" max="10" width="11.25" style="150" customWidth="1"/>
    <col min="11" max="11" width="6.75" style="150" customWidth="1"/>
    <col min="12" max="16384" width="9" style="150"/>
  </cols>
  <sheetData>
    <row r="1" spans="1:22" s="124" customFormat="1" ht="41.25" customHeight="1">
      <c r="A1" s="229" t="s">
        <v>85</v>
      </c>
      <c r="B1" s="229"/>
      <c r="C1" s="229"/>
      <c r="D1" s="229"/>
      <c r="E1" s="229"/>
      <c r="F1" s="229"/>
      <c r="G1" s="229"/>
      <c r="H1" s="229"/>
      <c r="I1" s="229"/>
      <c r="J1" s="229"/>
      <c r="K1" s="229"/>
      <c r="L1" s="229"/>
      <c r="M1" s="229"/>
      <c r="N1" s="229"/>
      <c r="O1" s="229"/>
      <c r="P1" s="229"/>
      <c r="Q1" s="144"/>
      <c r="R1" s="144"/>
      <c r="S1" s="144"/>
      <c r="T1" s="144"/>
      <c r="U1" s="144"/>
      <c r="V1" s="144"/>
    </row>
    <row r="2" spans="1:22" s="124" customFormat="1" ht="18.75">
      <c r="A2" s="1"/>
      <c r="B2" s="1"/>
      <c r="C2" s="1"/>
      <c r="D2" s="1"/>
      <c r="E2" s="2"/>
      <c r="F2" s="2"/>
      <c r="G2" s="2"/>
      <c r="H2" s="2"/>
      <c r="I2" s="2"/>
      <c r="J2" s="2"/>
      <c r="K2" s="2"/>
      <c r="L2" s="2"/>
      <c r="M2" s="3"/>
      <c r="N2" s="230">
        <f>合計請求書!$K$6</f>
        <v>43516</v>
      </c>
      <c r="O2" s="230"/>
      <c r="P2" s="230"/>
      <c r="Q2" s="145"/>
      <c r="R2" s="146"/>
    </row>
    <row r="3" spans="1:22" s="124" customFormat="1" ht="14.25" customHeight="1">
      <c r="A3" s="231" t="s">
        <v>46</v>
      </c>
      <c r="B3" s="231"/>
      <c r="C3" s="231"/>
      <c r="D3" s="231"/>
      <c r="E3" s="233" t="s">
        <v>58</v>
      </c>
      <c r="F3" s="4"/>
      <c r="G3" s="4"/>
      <c r="H3" s="4"/>
      <c r="I3" s="4"/>
      <c r="J3" s="4"/>
      <c r="K3" s="4"/>
      <c r="L3" s="2"/>
      <c r="M3" s="3"/>
      <c r="N3" s="230"/>
      <c r="O3" s="230"/>
      <c r="P3" s="230"/>
      <c r="Q3" s="145"/>
      <c r="R3" s="146"/>
    </row>
    <row r="4" spans="1:22" s="124" customFormat="1" ht="21" customHeight="1">
      <c r="A4" s="232"/>
      <c r="B4" s="232"/>
      <c r="C4" s="232"/>
      <c r="D4" s="232"/>
      <c r="E4" s="233"/>
      <c r="F4" s="21"/>
      <c r="G4" s="21"/>
      <c r="H4" s="21"/>
      <c r="I4" s="21"/>
      <c r="J4" s="22"/>
      <c r="K4" s="5"/>
      <c r="L4" s="6" t="s">
        <v>59</v>
      </c>
      <c r="M4" s="234" t="str">
        <f>合計請求書!$K$24</f>
        <v>○○建設</v>
      </c>
      <c r="N4" s="234"/>
      <c r="O4" s="234"/>
      <c r="P4" s="234"/>
      <c r="Q4" s="145"/>
    </row>
    <row r="5" spans="1:22" s="124" customFormat="1" ht="18.75" customHeight="1">
      <c r="A5" s="303" t="s">
        <v>60</v>
      </c>
      <c r="B5" s="303"/>
      <c r="C5" s="303"/>
      <c r="D5" s="303"/>
      <c r="E5" s="7"/>
      <c r="F5" s="304" t="s">
        <v>61</v>
      </c>
      <c r="G5" s="355"/>
      <c r="H5" s="355"/>
      <c r="I5" s="307" t="s">
        <v>118</v>
      </c>
      <c r="J5" s="308">
        <f>'契約用【A】％'!J5:J6</f>
        <v>0</v>
      </c>
      <c r="K5" s="147"/>
      <c r="L5" s="111" t="s">
        <v>62</v>
      </c>
      <c r="M5" s="112" t="str">
        <f>合計請求書!$K$25</f>
        <v>563-0008</v>
      </c>
      <c r="N5" s="281" t="str">
        <f>合計請求書!$K$26</f>
        <v>大阪市城東区関目6-13-12</v>
      </c>
      <c r="O5" s="281"/>
      <c r="P5" s="281"/>
      <c r="Q5" s="148"/>
      <c r="R5" s="148"/>
      <c r="S5" s="148"/>
      <c r="T5" s="148"/>
      <c r="U5" s="148"/>
      <c r="V5" s="148"/>
    </row>
    <row r="6" spans="1:22" s="124" customFormat="1" ht="13.5" customHeight="1">
      <c r="A6" s="8"/>
      <c r="B6" s="8"/>
      <c r="C6" s="8"/>
      <c r="D6" s="8"/>
      <c r="E6" s="9"/>
      <c r="F6" s="305"/>
      <c r="G6" s="355"/>
      <c r="H6" s="355"/>
      <c r="I6" s="307"/>
      <c r="J6" s="308"/>
      <c r="K6" s="147"/>
      <c r="L6" s="8"/>
      <c r="M6" s="10" t="s">
        <v>25</v>
      </c>
      <c r="N6" s="282" t="str">
        <f>合計請求書!$K$27</f>
        <v>06-6933-9326</v>
      </c>
      <c r="O6" s="282"/>
      <c r="P6" s="282"/>
      <c r="Q6" s="148"/>
      <c r="R6" s="148"/>
      <c r="S6" s="148"/>
      <c r="T6" s="148"/>
      <c r="U6" s="148"/>
      <c r="V6" s="148"/>
    </row>
    <row r="7" spans="1:22" s="124" customFormat="1" ht="13.5" customHeight="1">
      <c r="A7" s="3"/>
      <c r="B7" s="3"/>
      <c r="C7" s="3"/>
      <c r="D7" s="3"/>
      <c r="E7" s="4"/>
      <c r="F7" s="21"/>
      <c r="G7" s="21"/>
      <c r="H7" s="21"/>
      <c r="I7" s="21"/>
      <c r="J7" s="22"/>
      <c r="K7" s="11"/>
      <c r="L7" s="8"/>
      <c r="M7" s="10" t="s">
        <v>24</v>
      </c>
      <c r="N7" s="282" t="str">
        <f>合計請求書!$K$28</f>
        <v>06-6933-9319</v>
      </c>
      <c r="O7" s="282"/>
      <c r="P7" s="282"/>
      <c r="R7" s="146"/>
    </row>
    <row r="8" spans="1:22" s="149" customFormat="1" ht="14.25">
      <c r="A8" s="36"/>
      <c r="B8" s="36"/>
      <c r="C8" s="36"/>
      <c r="D8" s="36"/>
      <c r="E8" s="36"/>
      <c r="F8" s="36"/>
      <c r="G8" s="37"/>
      <c r="H8" s="36"/>
      <c r="I8" s="36"/>
      <c r="J8" s="36"/>
      <c r="K8" s="36"/>
      <c r="L8" s="36"/>
      <c r="M8" s="36"/>
      <c r="N8" s="36"/>
      <c r="O8" s="36"/>
      <c r="P8" s="36"/>
    </row>
    <row r="9" spans="1:22" s="124" customFormat="1">
      <c r="A9" s="4"/>
      <c r="B9" s="4"/>
      <c r="C9" s="4"/>
      <c r="D9" s="4"/>
      <c r="E9" s="11"/>
      <c r="F9" s="23"/>
      <c r="G9" s="23"/>
      <c r="H9" s="23"/>
      <c r="I9" s="23"/>
      <c r="J9" s="23"/>
      <c r="K9" s="4"/>
      <c r="L9" s="3"/>
      <c r="M9" s="3"/>
      <c r="N9" s="3"/>
      <c r="O9" s="2"/>
      <c r="P9" s="3"/>
    </row>
    <row r="10" spans="1:22" s="124" customFormat="1" ht="18" customHeight="1">
      <c r="A10" s="283" t="s">
        <v>64</v>
      </c>
      <c r="B10" s="284"/>
      <c r="C10" s="287">
        <f>K29</f>
        <v>0</v>
      </c>
      <c r="D10" s="288"/>
      <c r="E10" s="289"/>
      <c r="F10" s="293" t="s">
        <v>65</v>
      </c>
      <c r="G10" s="295"/>
      <c r="H10" s="296"/>
      <c r="I10" s="296"/>
      <c r="J10" s="296"/>
      <c r="K10" s="297"/>
      <c r="L10" s="3"/>
      <c r="M10" s="12"/>
      <c r="N10" s="301"/>
      <c r="O10" s="301"/>
      <c r="P10" s="301"/>
    </row>
    <row r="11" spans="1:22" s="124" customFormat="1" ht="18" customHeight="1">
      <c r="A11" s="285"/>
      <c r="B11" s="286"/>
      <c r="C11" s="290"/>
      <c r="D11" s="291"/>
      <c r="E11" s="292"/>
      <c r="F11" s="294"/>
      <c r="G11" s="298"/>
      <c r="H11" s="299"/>
      <c r="I11" s="299"/>
      <c r="J11" s="299"/>
      <c r="K11" s="300"/>
      <c r="L11" s="3"/>
      <c r="M11" s="12"/>
      <c r="N11" s="302"/>
      <c r="O11" s="302"/>
      <c r="P11" s="302"/>
    </row>
    <row r="12" spans="1:22" s="124" customFormat="1">
      <c r="A12" s="2"/>
      <c r="B12" s="2"/>
      <c r="C12" s="2"/>
      <c r="D12" s="2"/>
      <c r="E12" s="2"/>
      <c r="F12" s="2"/>
      <c r="G12" s="2"/>
      <c r="H12" s="2"/>
      <c r="I12" s="2"/>
      <c r="J12" s="2"/>
      <c r="K12" s="268"/>
      <c r="L12" s="268"/>
      <c r="M12" s="268"/>
      <c r="N12" s="268"/>
      <c r="O12" s="268"/>
      <c r="P12" s="3"/>
    </row>
    <row r="13" spans="1:22" s="149" customFormat="1" ht="13.5" customHeight="1">
      <c r="A13" s="38"/>
      <c r="B13" s="38"/>
      <c r="C13" s="38"/>
      <c r="D13" s="38"/>
      <c r="E13" s="38"/>
      <c r="F13" s="38"/>
      <c r="G13" s="30"/>
      <c r="H13" s="39"/>
      <c r="I13" s="39"/>
      <c r="J13" s="39"/>
      <c r="K13" s="38"/>
      <c r="L13" s="38"/>
      <c r="M13" s="38"/>
      <c r="N13" s="38"/>
      <c r="O13" s="38"/>
      <c r="P13" s="38"/>
    </row>
    <row r="14" spans="1:22" s="124" customFormat="1" ht="13.5" customHeight="1">
      <c r="A14" s="4"/>
      <c r="B14" s="28" t="s">
        <v>4</v>
      </c>
      <c r="C14" s="269" t="s">
        <v>135</v>
      </c>
      <c r="D14" s="270"/>
      <c r="E14" s="28" t="s">
        <v>5</v>
      </c>
      <c r="F14" s="269"/>
      <c r="G14" s="270"/>
      <c r="H14" s="13"/>
      <c r="I14" s="28" t="s">
        <v>6</v>
      </c>
      <c r="J14" s="275">
        <f>K29</f>
        <v>0</v>
      </c>
      <c r="K14" s="276"/>
      <c r="L14" s="28" t="s">
        <v>7</v>
      </c>
      <c r="M14" s="309"/>
      <c r="N14" s="310"/>
      <c r="O14" s="4"/>
      <c r="P14" s="11"/>
    </row>
    <row r="15" spans="1:22" s="124" customFormat="1" ht="13.5" customHeight="1">
      <c r="A15" s="4"/>
      <c r="B15" s="14" t="s">
        <v>66</v>
      </c>
      <c r="C15" s="271"/>
      <c r="D15" s="272"/>
      <c r="E15" s="14" t="s">
        <v>67</v>
      </c>
      <c r="F15" s="271"/>
      <c r="G15" s="272"/>
      <c r="H15" s="14"/>
      <c r="I15" s="14" t="s">
        <v>68</v>
      </c>
      <c r="J15" s="277"/>
      <c r="K15" s="278"/>
      <c r="L15" s="14" t="s">
        <v>69</v>
      </c>
      <c r="M15" s="311"/>
      <c r="N15" s="312"/>
      <c r="O15" s="4"/>
      <c r="P15" s="11"/>
    </row>
    <row r="16" spans="1:22" s="124" customFormat="1" ht="13.5" customHeight="1">
      <c r="A16" s="4"/>
      <c r="B16" s="14"/>
      <c r="C16" s="273"/>
      <c r="D16" s="274"/>
      <c r="E16" s="14" t="s">
        <v>130</v>
      </c>
      <c r="F16" s="273"/>
      <c r="G16" s="274"/>
      <c r="H16" s="14"/>
      <c r="I16" s="14" t="s">
        <v>11</v>
      </c>
      <c r="J16" s="279"/>
      <c r="K16" s="280"/>
      <c r="L16" s="14"/>
      <c r="M16" s="313"/>
      <c r="N16" s="314"/>
      <c r="O16" s="4"/>
      <c r="P16" s="11"/>
    </row>
    <row r="17" spans="1:22" s="124" customFormat="1">
      <c r="A17" s="4"/>
      <c r="B17" s="4"/>
      <c r="C17" s="25"/>
      <c r="D17" s="25"/>
      <c r="E17" s="25"/>
      <c r="F17" s="25"/>
      <c r="G17" s="25"/>
      <c r="H17" s="25"/>
      <c r="I17" s="25"/>
      <c r="J17" s="25"/>
      <c r="K17" s="25"/>
      <c r="L17" s="25"/>
      <c r="M17" s="25"/>
      <c r="N17" s="25"/>
      <c r="O17" s="25"/>
      <c r="P17" s="26"/>
    </row>
    <row r="18" spans="1:22" s="124" customFormat="1" ht="17.25" customHeight="1">
      <c r="A18" s="4"/>
      <c r="B18" s="4" t="s">
        <v>70</v>
      </c>
      <c r="C18" s="226"/>
      <c r="D18" s="226"/>
      <c r="E18" s="226"/>
      <c r="F18" s="226"/>
      <c r="G18" s="226"/>
      <c r="H18" s="226"/>
      <c r="I18" s="226"/>
      <c r="J18" s="226"/>
      <c r="K18" s="226"/>
      <c r="L18" s="226"/>
      <c r="M18" s="226"/>
      <c r="N18" s="226"/>
      <c r="O18" s="118"/>
      <c r="P18" s="118"/>
    </row>
    <row r="19" spans="1:22" s="124" customFormat="1">
      <c r="A19" s="4"/>
      <c r="B19" s="4"/>
      <c r="C19" s="4"/>
      <c r="D19" s="4"/>
      <c r="E19" s="4"/>
      <c r="F19" s="4"/>
      <c r="G19" s="4"/>
      <c r="H19" s="4"/>
      <c r="I19" s="4"/>
      <c r="J19" s="4"/>
      <c r="K19" s="4"/>
      <c r="L19" s="4"/>
      <c r="M19" s="4"/>
      <c r="N19" s="4"/>
      <c r="O19" s="4"/>
      <c r="P19" s="11"/>
    </row>
    <row r="20" spans="1:22" s="124" customFormat="1" ht="18" customHeight="1">
      <c r="A20" s="117" t="s">
        <v>13</v>
      </c>
      <c r="B20" s="262" t="s">
        <v>71</v>
      </c>
      <c r="C20" s="263"/>
      <c r="D20" s="264"/>
      <c r="E20" s="262" t="s">
        <v>72</v>
      </c>
      <c r="F20" s="263"/>
      <c r="G20" s="264"/>
      <c r="H20" s="117" t="s">
        <v>73</v>
      </c>
      <c r="I20" s="117" t="s">
        <v>74</v>
      </c>
      <c r="J20" s="117" t="s">
        <v>75</v>
      </c>
      <c r="K20" s="262" t="s">
        <v>76</v>
      </c>
      <c r="L20" s="263"/>
      <c r="M20" s="264"/>
      <c r="N20" s="265" t="s">
        <v>119</v>
      </c>
      <c r="O20" s="266"/>
      <c r="P20" s="267"/>
    </row>
    <row r="21" spans="1:22" s="124" customFormat="1" ht="21" customHeight="1">
      <c r="A21" s="15">
        <v>1</v>
      </c>
      <c r="B21" s="253" t="s">
        <v>132</v>
      </c>
      <c r="C21" s="254"/>
      <c r="D21" s="255"/>
      <c r="E21" s="253" t="s">
        <v>83</v>
      </c>
      <c r="F21" s="254"/>
      <c r="G21" s="255"/>
      <c r="H21" s="113">
        <v>1</v>
      </c>
      <c r="I21" s="97" t="s">
        <v>136</v>
      </c>
      <c r="J21" s="119"/>
      <c r="K21" s="256">
        <f>H21*J21</f>
        <v>0</v>
      </c>
      <c r="L21" s="257"/>
      <c r="M21" s="258"/>
      <c r="N21" s="259"/>
      <c r="O21" s="260"/>
      <c r="P21" s="261"/>
    </row>
    <row r="22" spans="1:22" s="124" customFormat="1" ht="21" customHeight="1">
      <c r="A22" s="15">
        <v>2</v>
      </c>
      <c r="B22" s="253"/>
      <c r="C22" s="254"/>
      <c r="D22" s="255"/>
      <c r="E22" s="253"/>
      <c r="F22" s="254"/>
      <c r="G22" s="255"/>
      <c r="H22" s="113"/>
      <c r="I22" s="97"/>
      <c r="J22" s="119"/>
      <c r="K22" s="256">
        <f t="shared" ref="K22:K26" si="0">H22*J22</f>
        <v>0</v>
      </c>
      <c r="L22" s="257"/>
      <c r="M22" s="258"/>
      <c r="N22" s="259"/>
      <c r="O22" s="260"/>
      <c r="P22" s="261"/>
    </row>
    <row r="23" spans="1:22" s="124" customFormat="1" ht="21" customHeight="1">
      <c r="A23" s="15">
        <v>3</v>
      </c>
      <c r="B23" s="253"/>
      <c r="C23" s="254"/>
      <c r="D23" s="255"/>
      <c r="E23" s="253"/>
      <c r="F23" s="254"/>
      <c r="G23" s="255"/>
      <c r="H23" s="113"/>
      <c r="I23" s="97"/>
      <c r="J23" s="119"/>
      <c r="K23" s="256">
        <f t="shared" si="0"/>
        <v>0</v>
      </c>
      <c r="L23" s="257"/>
      <c r="M23" s="258"/>
      <c r="N23" s="259"/>
      <c r="O23" s="260"/>
      <c r="P23" s="261"/>
    </row>
    <row r="24" spans="1:22" s="124" customFormat="1" ht="21" customHeight="1">
      <c r="A24" s="15">
        <v>4</v>
      </c>
      <c r="B24" s="253"/>
      <c r="C24" s="254"/>
      <c r="D24" s="255"/>
      <c r="E24" s="253"/>
      <c r="F24" s="254"/>
      <c r="G24" s="255"/>
      <c r="H24" s="113"/>
      <c r="I24" s="97"/>
      <c r="J24" s="119"/>
      <c r="K24" s="256">
        <f t="shared" si="0"/>
        <v>0</v>
      </c>
      <c r="L24" s="257"/>
      <c r="M24" s="258"/>
      <c r="N24" s="259"/>
      <c r="O24" s="260"/>
      <c r="P24" s="261"/>
    </row>
    <row r="25" spans="1:22" s="124" customFormat="1" ht="21" customHeight="1">
      <c r="A25" s="15">
        <v>5</v>
      </c>
      <c r="B25" s="253"/>
      <c r="C25" s="254"/>
      <c r="D25" s="255"/>
      <c r="E25" s="253"/>
      <c r="F25" s="254"/>
      <c r="G25" s="255"/>
      <c r="H25" s="113"/>
      <c r="I25" s="97"/>
      <c r="J25" s="119"/>
      <c r="K25" s="256">
        <f t="shared" si="0"/>
        <v>0</v>
      </c>
      <c r="L25" s="257"/>
      <c r="M25" s="258"/>
      <c r="N25" s="259"/>
      <c r="O25" s="260"/>
      <c r="P25" s="261"/>
    </row>
    <row r="26" spans="1:22" s="124" customFormat="1" ht="21" customHeight="1">
      <c r="A26" s="15">
        <v>6</v>
      </c>
      <c r="B26" s="253"/>
      <c r="C26" s="254"/>
      <c r="D26" s="255"/>
      <c r="E26" s="253"/>
      <c r="F26" s="254"/>
      <c r="G26" s="255"/>
      <c r="H26" s="113"/>
      <c r="I26" s="97"/>
      <c r="J26" s="119"/>
      <c r="K26" s="256">
        <f t="shared" si="0"/>
        <v>0</v>
      </c>
      <c r="L26" s="257"/>
      <c r="M26" s="258"/>
      <c r="N26" s="259"/>
      <c r="O26" s="260"/>
      <c r="P26" s="261"/>
    </row>
    <row r="27" spans="1:22" s="124" customFormat="1" ht="21" customHeight="1">
      <c r="A27" s="244" t="s">
        <v>78</v>
      </c>
      <c r="B27" s="245"/>
      <c r="C27" s="245"/>
      <c r="D27" s="246"/>
      <c r="E27" s="247"/>
      <c r="F27" s="248"/>
      <c r="G27" s="249"/>
      <c r="H27" s="114"/>
      <c r="I27" s="98"/>
      <c r="J27" s="120"/>
      <c r="K27" s="238">
        <f>SUM(K21:M26)</f>
        <v>0</v>
      </c>
      <c r="L27" s="239"/>
      <c r="M27" s="240"/>
      <c r="N27" s="241"/>
      <c r="O27" s="242"/>
      <c r="P27" s="243"/>
    </row>
    <row r="28" spans="1:22" s="124" customFormat="1" ht="21" customHeight="1">
      <c r="A28" s="244" t="s">
        <v>79</v>
      </c>
      <c r="B28" s="245"/>
      <c r="C28" s="245"/>
      <c r="D28" s="246"/>
      <c r="E28" s="250"/>
      <c r="F28" s="251"/>
      <c r="G28" s="252"/>
      <c r="H28" s="114"/>
      <c r="I28" s="98"/>
      <c r="J28" s="120"/>
      <c r="K28" s="238" t="s">
        <v>56</v>
      </c>
      <c r="L28" s="239"/>
      <c r="M28" s="240"/>
      <c r="N28" s="241"/>
      <c r="O28" s="242"/>
      <c r="P28" s="243"/>
    </row>
    <row r="29" spans="1:22" s="124" customFormat="1" ht="21" customHeight="1">
      <c r="A29" s="235" t="s">
        <v>80</v>
      </c>
      <c r="B29" s="236"/>
      <c r="C29" s="236"/>
      <c r="D29" s="236"/>
      <c r="E29" s="236"/>
      <c r="F29" s="236"/>
      <c r="G29" s="236"/>
      <c r="H29" s="236"/>
      <c r="I29" s="236"/>
      <c r="J29" s="237"/>
      <c r="K29" s="238">
        <f>SUM(K27:M28)</f>
        <v>0</v>
      </c>
      <c r="L29" s="239"/>
      <c r="M29" s="240"/>
      <c r="N29" s="241"/>
      <c r="O29" s="242"/>
      <c r="P29" s="243"/>
    </row>
    <row r="30" spans="1:22" s="149" customFormat="1">
      <c r="A30" s="34"/>
      <c r="B30" s="34"/>
      <c r="C30" s="34"/>
      <c r="D30" s="34"/>
      <c r="E30" s="34"/>
      <c r="F30" s="34"/>
      <c r="G30" s="34"/>
      <c r="H30" s="34"/>
      <c r="I30" s="34"/>
      <c r="J30" s="34"/>
      <c r="K30" s="34"/>
      <c r="L30" s="34"/>
      <c r="M30" s="34"/>
      <c r="N30" s="34"/>
      <c r="O30" s="34"/>
      <c r="P30" s="35"/>
    </row>
    <row r="31" spans="1:22" s="124" customFormat="1" ht="41.25" customHeight="1">
      <c r="A31" s="229" t="s">
        <v>85</v>
      </c>
      <c r="B31" s="229"/>
      <c r="C31" s="229"/>
      <c r="D31" s="229"/>
      <c r="E31" s="229"/>
      <c r="F31" s="229"/>
      <c r="G31" s="229"/>
      <c r="H31" s="229"/>
      <c r="I31" s="229"/>
      <c r="J31" s="229"/>
      <c r="K31" s="229"/>
      <c r="L31" s="229"/>
      <c r="M31" s="229"/>
      <c r="N31" s="229"/>
      <c r="O31" s="229"/>
      <c r="P31" s="229"/>
      <c r="Q31" s="144"/>
      <c r="R31" s="144"/>
      <c r="S31" s="144"/>
      <c r="T31" s="144"/>
      <c r="U31" s="144"/>
      <c r="V31" s="144"/>
    </row>
    <row r="32" spans="1:22" s="124" customFormat="1" ht="18.75">
      <c r="A32" s="1"/>
      <c r="B32" s="1"/>
      <c r="C32" s="1"/>
      <c r="D32" s="1"/>
      <c r="E32" s="2"/>
      <c r="F32" s="2"/>
      <c r="G32" s="2"/>
      <c r="H32" s="2"/>
      <c r="I32" s="2"/>
      <c r="J32" s="2"/>
      <c r="K32" s="2"/>
      <c r="L32" s="2"/>
      <c r="M32" s="3"/>
      <c r="N32" s="230">
        <f>合計請求書!$K$6</f>
        <v>43516</v>
      </c>
      <c r="O32" s="230"/>
      <c r="P32" s="230"/>
      <c r="Q32" s="145"/>
      <c r="R32" s="146"/>
    </row>
    <row r="33" spans="1:22" s="124" customFormat="1" ht="14.25" customHeight="1">
      <c r="A33" s="231" t="s">
        <v>46</v>
      </c>
      <c r="B33" s="231"/>
      <c r="C33" s="231"/>
      <c r="D33" s="231"/>
      <c r="E33" s="233" t="s">
        <v>58</v>
      </c>
      <c r="F33" s="4"/>
      <c r="G33" s="4"/>
      <c r="H33" s="4"/>
      <c r="I33" s="4"/>
      <c r="J33" s="4"/>
      <c r="K33" s="4"/>
      <c r="L33" s="2"/>
      <c r="M33" s="3"/>
      <c r="N33" s="230"/>
      <c r="O33" s="230"/>
      <c r="P33" s="230"/>
      <c r="Q33" s="145"/>
      <c r="R33" s="146"/>
    </row>
    <row r="34" spans="1:22" s="124" customFormat="1" ht="21" customHeight="1">
      <c r="A34" s="232"/>
      <c r="B34" s="232"/>
      <c r="C34" s="232"/>
      <c r="D34" s="232"/>
      <c r="E34" s="233"/>
      <c r="F34" s="21"/>
      <c r="G34" s="21"/>
      <c r="H34" s="21"/>
      <c r="I34" s="21"/>
      <c r="J34" s="22"/>
      <c r="K34" s="5"/>
      <c r="L34" s="6" t="s">
        <v>59</v>
      </c>
      <c r="M34" s="234" t="str">
        <f>合計請求書!$K$24</f>
        <v>○○建設</v>
      </c>
      <c r="N34" s="234"/>
      <c r="O34" s="234"/>
      <c r="P34" s="234"/>
      <c r="Q34" s="145"/>
    </row>
    <row r="35" spans="1:22" s="124" customFormat="1" ht="18.75" customHeight="1">
      <c r="A35" s="303" t="s">
        <v>60</v>
      </c>
      <c r="B35" s="303"/>
      <c r="C35" s="303"/>
      <c r="D35" s="303"/>
      <c r="E35" s="7"/>
      <c r="F35" s="304" t="s">
        <v>61</v>
      </c>
      <c r="G35" s="306"/>
      <c r="H35" s="306"/>
      <c r="I35" s="307" t="s">
        <v>118</v>
      </c>
      <c r="J35" s="308"/>
      <c r="K35" s="147"/>
      <c r="L35" s="111" t="s">
        <v>62</v>
      </c>
      <c r="M35" s="112" t="str">
        <f>合計請求書!$K$25</f>
        <v>563-0008</v>
      </c>
      <c r="N35" s="281" t="str">
        <f>合計請求書!$K$26</f>
        <v>大阪市城東区関目6-13-12</v>
      </c>
      <c r="O35" s="281"/>
      <c r="P35" s="281"/>
      <c r="Q35" s="148"/>
      <c r="R35" s="148"/>
      <c r="S35" s="148"/>
      <c r="T35" s="148"/>
      <c r="U35" s="148"/>
      <c r="V35" s="148"/>
    </row>
    <row r="36" spans="1:22" s="124" customFormat="1" ht="13.5" customHeight="1">
      <c r="A36" s="8"/>
      <c r="B36" s="8"/>
      <c r="C36" s="8"/>
      <c r="D36" s="8"/>
      <c r="E36" s="9"/>
      <c r="F36" s="305"/>
      <c r="G36" s="306"/>
      <c r="H36" s="306"/>
      <c r="I36" s="307"/>
      <c r="J36" s="308"/>
      <c r="K36" s="147"/>
      <c r="L36" s="8"/>
      <c r="M36" s="10" t="s">
        <v>25</v>
      </c>
      <c r="N36" s="282" t="str">
        <f>合計請求書!$K$27</f>
        <v>06-6933-9326</v>
      </c>
      <c r="O36" s="282"/>
      <c r="P36" s="282"/>
      <c r="Q36" s="148"/>
      <c r="R36" s="148"/>
      <c r="S36" s="148"/>
      <c r="T36" s="148"/>
      <c r="U36" s="148"/>
      <c r="V36" s="148"/>
    </row>
    <row r="37" spans="1:22" s="124" customFormat="1" ht="13.5" customHeight="1">
      <c r="A37" s="3"/>
      <c r="B37" s="3"/>
      <c r="C37" s="3"/>
      <c r="D37" s="3"/>
      <c r="E37" s="4"/>
      <c r="F37" s="21"/>
      <c r="G37" s="21"/>
      <c r="H37" s="21"/>
      <c r="I37" s="21"/>
      <c r="J37" s="22"/>
      <c r="K37" s="11"/>
      <c r="L37" s="8"/>
      <c r="M37" s="10" t="s">
        <v>24</v>
      </c>
      <c r="N37" s="282" t="str">
        <f>合計請求書!$K$28</f>
        <v>06-6933-9319</v>
      </c>
      <c r="O37" s="282"/>
      <c r="P37" s="282"/>
      <c r="R37" s="146"/>
    </row>
    <row r="38" spans="1:22" s="149" customFormat="1" ht="14.25">
      <c r="A38" s="36"/>
      <c r="B38" s="36"/>
      <c r="C38" s="36"/>
      <c r="D38" s="36"/>
      <c r="E38" s="36"/>
      <c r="F38" s="36"/>
      <c r="G38" s="37"/>
      <c r="H38" s="36"/>
      <c r="I38" s="36"/>
      <c r="J38" s="36"/>
      <c r="K38" s="36"/>
      <c r="L38" s="36"/>
      <c r="M38" s="36"/>
      <c r="N38" s="36"/>
      <c r="O38" s="36"/>
      <c r="P38" s="36"/>
    </row>
    <row r="39" spans="1:22" s="124" customFormat="1">
      <c r="A39" s="4"/>
      <c r="B39" s="4"/>
      <c r="C39" s="4"/>
      <c r="D39" s="4"/>
      <c r="E39" s="11"/>
      <c r="F39" s="23"/>
      <c r="G39" s="23"/>
      <c r="H39" s="23"/>
      <c r="I39" s="23"/>
      <c r="J39" s="23"/>
      <c r="K39" s="4"/>
      <c r="L39" s="3"/>
      <c r="M39" s="3"/>
      <c r="N39" s="3"/>
      <c r="O39" s="2"/>
      <c r="P39" s="3"/>
    </row>
    <row r="40" spans="1:22" s="124" customFormat="1" ht="18" customHeight="1">
      <c r="A40" s="283" t="s">
        <v>64</v>
      </c>
      <c r="B40" s="284"/>
      <c r="C40" s="287">
        <f t="shared" ref="C40" si="1">K59</f>
        <v>0</v>
      </c>
      <c r="D40" s="288"/>
      <c r="E40" s="289"/>
      <c r="F40" s="293" t="s">
        <v>65</v>
      </c>
      <c r="G40" s="295"/>
      <c r="H40" s="296"/>
      <c r="I40" s="296"/>
      <c r="J40" s="296"/>
      <c r="K40" s="297"/>
      <c r="L40" s="3"/>
      <c r="M40" s="12"/>
      <c r="N40" s="301"/>
      <c r="O40" s="301"/>
      <c r="P40" s="301"/>
    </row>
    <row r="41" spans="1:22" s="124" customFormat="1" ht="18" customHeight="1">
      <c r="A41" s="285"/>
      <c r="B41" s="286"/>
      <c r="C41" s="290"/>
      <c r="D41" s="291"/>
      <c r="E41" s="292"/>
      <c r="F41" s="294"/>
      <c r="G41" s="298"/>
      <c r="H41" s="299"/>
      <c r="I41" s="299"/>
      <c r="J41" s="299"/>
      <c r="K41" s="300"/>
      <c r="L41" s="3"/>
      <c r="M41" s="12"/>
      <c r="N41" s="302"/>
      <c r="O41" s="302"/>
      <c r="P41" s="302"/>
    </row>
    <row r="42" spans="1:22" s="124" customFormat="1">
      <c r="A42" s="2"/>
      <c r="B42" s="2"/>
      <c r="C42" s="2"/>
      <c r="D42" s="2"/>
      <c r="E42" s="2"/>
      <c r="F42" s="2"/>
      <c r="G42" s="2"/>
      <c r="H42" s="2"/>
      <c r="I42" s="2"/>
      <c r="J42" s="2"/>
      <c r="K42" s="268"/>
      <c r="L42" s="268"/>
      <c r="M42" s="268"/>
      <c r="N42" s="268"/>
      <c r="O42" s="268"/>
      <c r="P42" s="3"/>
    </row>
    <row r="43" spans="1:22" s="149" customFormat="1" ht="13.5" customHeight="1">
      <c r="A43" s="38"/>
      <c r="B43" s="38"/>
      <c r="C43" s="38"/>
      <c r="D43" s="38"/>
      <c r="E43" s="38"/>
      <c r="F43" s="38"/>
      <c r="G43" s="30"/>
      <c r="H43" s="39"/>
      <c r="I43" s="39"/>
      <c r="J43" s="39"/>
      <c r="K43" s="38"/>
      <c r="L43" s="38"/>
      <c r="M43" s="38"/>
      <c r="N43" s="38"/>
      <c r="O43" s="38"/>
      <c r="P43" s="38"/>
    </row>
    <row r="44" spans="1:22" s="124" customFormat="1" ht="13.5" customHeight="1">
      <c r="A44" s="4"/>
      <c r="B44" s="28" t="s">
        <v>4</v>
      </c>
      <c r="C44" s="269" t="s">
        <v>131</v>
      </c>
      <c r="D44" s="270"/>
      <c r="E44" s="28" t="s">
        <v>5</v>
      </c>
      <c r="F44" s="269"/>
      <c r="G44" s="270"/>
      <c r="H44" s="13"/>
      <c r="I44" s="28" t="s">
        <v>6</v>
      </c>
      <c r="J44" s="275">
        <f t="shared" ref="J44" si="2">K59</f>
        <v>0</v>
      </c>
      <c r="K44" s="276"/>
      <c r="L44" s="28" t="s">
        <v>7</v>
      </c>
      <c r="M44" s="309"/>
      <c r="N44" s="310"/>
      <c r="O44" s="4"/>
      <c r="P44" s="11"/>
    </row>
    <row r="45" spans="1:22" s="124" customFormat="1" ht="13.5" customHeight="1">
      <c r="A45" s="4"/>
      <c r="B45" s="14" t="s">
        <v>66</v>
      </c>
      <c r="C45" s="271"/>
      <c r="D45" s="272"/>
      <c r="E45" s="14" t="s">
        <v>67</v>
      </c>
      <c r="F45" s="271"/>
      <c r="G45" s="272"/>
      <c r="H45" s="14"/>
      <c r="I45" s="14" t="s">
        <v>68</v>
      </c>
      <c r="J45" s="277"/>
      <c r="K45" s="278"/>
      <c r="L45" s="14" t="s">
        <v>69</v>
      </c>
      <c r="M45" s="311"/>
      <c r="N45" s="312"/>
      <c r="O45" s="4"/>
      <c r="P45" s="11"/>
    </row>
    <row r="46" spans="1:22" s="124" customFormat="1" ht="13.5" customHeight="1">
      <c r="A46" s="4"/>
      <c r="B46" s="14"/>
      <c r="C46" s="273"/>
      <c r="D46" s="274"/>
      <c r="E46" s="14" t="s">
        <v>130</v>
      </c>
      <c r="F46" s="273"/>
      <c r="G46" s="274"/>
      <c r="H46" s="14"/>
      <c r="I46" s="14" t="s">
        <v>11</v>
      </c>
      <c r="J46" s="279"/>
      <c r="K46" s="280"/>
      <c r="L46" s="14"/>
      <c r="M46" s="313"/>
      <c r="N46" s="314"/>
      <c r="O46" s="4"/>
      <c r="P46" s="11"/>
    </row>
    <row r="47" spans="1:22" s="124" customFormat="1">
      <c r="A47" s="4"/>
      <c r="B47" s="4"/>
      <c r="C47" s="25"/>
      <c r="D47" s="25"/>
      <c r="E47" s="25"/>
      <c r="F47" s="25"/>
      <c r="G47" s="25"/>
      <c r="H47" s="25"/>
      <c r="I47" s="25"/>
      <c r="J47" s="25"/>
      <c r="K47" s="25"/>
      <c r="L47" s="25"/>
      <c r="M47" s="25"/>
      <c r="N47" s="25"/>
      <c r="O47" s="25"/>
      <c r="P47" s="26"/>
    </row>
    <row r="48" spans="1:22" s="124" customFormat="1" ht="17.25" customHeight="1">
      <c r="A48" s="4"/>
      <c r="B48" s="4" t="s">
        <v>70</v>
      </c>
      <c r="C48" s="226"/>
      <c r="D48" s="226"/>
      <c r="E48" s="226"/>
      <c r="F48" s="226"/>
      <c r="G48" s="226"/>
      <c r="H48" s="226"/>
      <c r="I48" s="226"/>
      <c r="J48" s="226"/>
      <c r="K48" s="226"/>
      <c r="L48" s="226"/>
      <c r="M48" s="226"/>
      <c r="N48" s="226"/>
      <c r="O48" s="118"/>
      <c r="P48" s="118"/>
    </row>
    <row r="49" spans="1:22" s="124" customFormat="1">
      <c r="A49" s="4"/>
      <c r="B49" s="4"/>
      <c r="C49" s="4"/>
      <c r="D49" s="4"/>
      <c r="E49" s="4"/>
      <c r="F49" s="4"/>
      <c r="G49" s="4"/>
      <c r="H49" s="4"/>
      <c r="I49" s="4"/>
      <c r="J49" s="4"/>
      <c r="K49" s="4"/>
      <c r="L49" s="4"/>
      <c r="M49" s="4"/>
      <c r="N49" s="4"/>
      <c r="O49" s="4"/>
      <c r="P49" s="11"/>
    </row>
    <row r="50" spans="1:22" s="124" customFormat="1" ht="18" customHeight="1">
      <c r="A50" s="117" t="s">
        <v>13</v>
      </c>
      <c r="B50" s="262" t="s">
        <v>71</v>
      </c>
      <c r="C50" s="263"/>
      <c r="D50" s="264"/>
      <c r="E50" s="262" t="s">
        <v>72</v>
      </c>
      <c r="F50" s="263"/>
      <c r="G50" s="264"/>
      <c r="H50" s="117" t="s">
        <v>73</v>
      </c>
      <c r="I50" s="117" t="s">
        <v>74</v>
      </c>
      <c r="J50" s="117" t="s">
        <v>75</v>
      </c>
      <c r="K50" s="262" t="s">
        <v>76</v>
      </c>
      <c r="L50" s="263"/>
      <c r="M50" s="264"/>
      <c r="N50" s="265" t="s">
        <v>119</v>
      </c>
      <c r="O50" s="266"/>
      <c r="P50" s="267"/>
    </row>
    <row r="51" spans="1:22" s="124" customFormat="1" ht="21" customHeight="1">
      <c r="A51" s="15">
        <v>7</v>
      </c>
      <c r="B51" s="253" t="s">
        <v>132</v>
      </c>
      <c r="C51" s="254"/>
      <c r="D51" s="255"/>
      <c r="E51" s="253" t="s">
        <v>83</v>
      </c>
      <c r="F51" s="254"/>
      <c r="G51" s="255"/>
      <c r="H51" s="113">
        <v>2</v>
      </c>
      <c r="I51" s="97" t="s">
        <v>82</v>
      </c>
      <c r="J51" s="119"/>
      <c r="K51" s="256">
        <f t="shared" ref="K51:K56" si="3">H51*J51</f>
        <v>0</v>
      </c>
      <c r="L51" s="257"/>
      <c r="M51" s="258"/>
      <c r="N51" s="259"/>
      <c r="O51" s="260"/>
      <c r="P51" s="261"/>
    </row>
    <row r="52" spans="1:22" s="124" customFormat="1" ht="21" customHeight="1">
      <c r="A52" s="15">
        <v>8</v>
      </c>
      <c r="B52" s="253"/>
      <c r="C52" s="254"/>
      <c r="D52" s="255"/>
      <c r="E52" s="253"/>
      <c r="F52" s="254"/>
      <c r="G52" s="255"/>
      <c r="H52" s="113"/>
      <c r="I52" s="97"/>
      <c r="J52" s="119"/>
      <c r="K52" s="256">
        <f t="shared" si="3"/>
        <v>0</v>
      </c>
      <c r="L52" s="257"/>
      <c r="M52" s="258"/>
      <c r="N52" s="259"/>
      <c r="O52" s="260"/>
      <c r="P52" s="261"/>
    </row>
    <row r="53" spans="1:22" s="124" customFormat="1" ht="21" customHeight="1">
      <c r="A53" s="15">
        <v>9</v>
      </c>
      <c r="B53" s="253"/>
      <c r="C53" s="254"/>
      <c r="D53" s="255"/>
      <c r="E53" s="253"/>
      <c r="F53" s="254"/>
      <c r="G53" s="255"/>
      <c r="H53" s="113"/>
      <c r="I53" s="97"/>
      <c r="J53" s="119"/>
      <c r="K53" s="256">
        <f t="shared" si="3"/>
        <v>0</v>
      </c>
      <c r="L53" s="257"/>
      <c r="M53" s="258"/>
      <c r="N53" s="259"/>
      <c r="O53" s="260"/>
      <c r="P53" s="261"/>
    </row>
    <row r="54" spans="1:22" s="124" customFormat="1" ht="21" customHeight="1">
      <c r="A54" s="15">
        <v>10</v>
      </c>
      <c r="B54" s="253"/>
      <c r="C54" s="254"/>
      <c r="D54" s="255"/>
      <c r="E54" s="253"/>
      <c r="F54" s="254"/>
      <c r="G54" s="255"/>
      <c r="H54" s="113"/>
      <c r="I54" s="97"/>
      <c r="J54" s="119"/>
      <c r="K54" s="256">
        <f t="shared" si="3"/>
        <v>0</v>
      </c>
      <c r="L54" s="257"/>
      <c r="M54" s="258"/>
      <c r="N54" s="259"/>
      <c r="O54" s="260"/>
      <c r="P54" s="261"/>
    </row>
    <row r="55" spans="1:22" s="124" customFormat="1" ht="21" customHeight="1">
      <c r="A55" s="15">
        <v>11</v>
      </c>
      <c r="B55" s="253"/>
      <c r="C55" s="254"/>
      <c r="D55" s="255"/>
      <c r="E55" s="253"/>
      <c r="F55" s="254"/>
      <c r="G55" s="255"/>
      <c r="H55" s="113"/>
      <c r="I55" s="97"/>
      <c r="J55" s="119"/>
      <c r="K55" s="256">
        <f t="shared" si="3"/>
        <v>0</v>
      </c>
      <c r="L55" s="257"/>
      <c r="M55" s="258"/>
      <c r="N55" s="259"/>
      <c r="O55" s="260"/>
      <c r="P55" s="261"/>
    </row>
    <row r="56" spans="1:22" s="124" customFormat="1" ht="21" customHeight="1">
      <c r="A56" s="15">
        <v>12</v>
      </c>
      <c r="B56" s="253"/>
      <c r="C56" s="254"/>
      <c r="D56" s="255"/>
      <c r="E56" s="253"/>
      <c r="F56" s="254"/>
      <c r="G56" s="255"/>
      <c r="H56" s="113"/>
      <c r="I56" s="97"/>
      <c r="J56" s="119"/>
      <c r="K56" s="256">
        <f t="shared" si="3"/>
        <v>0</v>
      </c>
      <c r="L56" s="257"/>
      <c r="M56" s="258"/>
      <c r="N56" s="259"/>
      <c r="O56" s="260"/>
      <c r="P56" s="261"/>
    </row>
    <row r="57" spans="1:22" s="124" customFormat="1" ht="21" customHeight="1">
      <c r="A57" s="244" t="s">
        <v>78</v>
      </c>
      <c r="B57" s="245"/>
      <c r="C57" s="245"/>
      <c r="D57" s="246"/>
      <c r="E57" s="247"/>
      <c r="F57" s="248"/>
      <c r="G57" s="249"/>
      <c r="H57" s="114"/>
      <c r="I57" s="98"/>
      <c r="J57" s="120"/>
      <c r="K57" s="238">
        <f t="shared" ref="K57" si="4">SUM(K51:M56)</f>
        <v>0</v>
      </c>
      <c r="L57" s="239"/>
      <c r="M57" s="240"/>
      <c r="N57" s="241"/>
      <c r="O57" s="242"/>
      <c r="P57" s="243"/>
    </row>
    <row r="58" spans="1:22" s="124" customFormat="1" ht="21" customHeight="1">
      <c r="A58" s="244" t="s">
        <v>79</v>
      </c>
      <c r="B58" s="245"/>
      <c r="C58" s="245"/>
      <c r="D58" s="246"/>
      <c r="E58" s="250"/>
      <c r="F58" s="251"/>
      <c r="G58" s="252"/>
      <c r="H58" s="114"/>
      <c r="I58" s="98"/>
      <c r="J58" s="120"/>
      <c r="K58" s="238" t="s">
        <v>56</v>
      </c>
      <c r="L58" s="239"/>
      <c r="M58" s="240"/>
      <c r="N58" s="241"/>
      <c r="O58" s="242"/>
      <c r="P58" s="243"/>
    </row>
    <row r="59" spans="1:22" s="124" customFormat="1" ht="21" customHeight="1">
      <c r="A59" s="235" t="s">
        <v>80</v>
      </c>
      <c r="B59" s="236"/>
      <c r="C59" s="236"/>
      <c r="D59" s="236"/>
      <c r="E59" s="236"/>
      <c r="F59" s="236"/>
      <c r="G59" s="236"/>
      <c r="H59" s="236"/>
      <c r="I59" s="236"/>
      <c r="J59" s="237"/>
      <c r="K59" s="238">
        <f t="shared" ref="K59" si="5">SUM(K57:M58)</f>
        <v>0</v>
      </c>
      <c r="L59" s="239"/>
      <c r="M59" s="240"/>
      <c r="N59" s="241"/>
      <c r="O59" s="242"/>
      <c r="P59" s="243"/>
    </row>
    <row r="60" spans="1:22" s="149" customFormat="1">
      <c r="A60" s="34"/>
      <c r="B60" s="34"/>
      <c r="C60" s="34"/>
      <c r="D60" s="34"/>
      <c r="E60" s="34"/>
      <c r="F60" s="34"/>
      <c r="G60" s="34"/>
      <c r="H60" s="34"/>
      <c r="I60" s="34"/>
      <c r="J60" s="34"/>
      <c r="K60" s="34"/>
      <c r="L60" s="34"/>
      <c r="M60" s="34"/>
      <c r="N60" s="34"/>
      <c r="O60" s="34"/>
      <c r="P60" s="35"/>
    </row>
    <row r="61" spans="1:22" s="124" customFormat="1" ht="41.25" customHeight="1">
      <c r="A61" s="229" t="s">
        <v>85</v>
      </c>
      <c r="B61" s="229"/>
      <c r="C61" s="229"/>
      <c r="D61" s="229"/>
      <c r="E61" s="229"/>
      <c r="F61" s="229"/>
      <c r="G61" s="229"/>
      <c r="H61" s="229"/>
      <c r="I61" s="229"/>
      <c r="J61" s="229"/>
      <c r="K61" s="229"/>
      <c r="L61" s="229"/>
      <c r="M61" s="229"/>
      <c r="N61" s="229"/>
      <c r="O61" s="229"/>
      <c r="P61" s="229"/>
      <c r="Q61" s="144"/>
      <c r="R61" s="144"/>
      <c r="S61" s="144"/>
      <c r="T61" s="144"/>
      <c r="U61" s="144"/>
      <c r="V61" s="144"/>
    </row>
    <row r="62" spans="1:22" s="124" customFormat="1" ht="18.75">
      <c r="A62" s="1"/>
      <c r="B62" s="1"/>
      <c r="C62" s="1"/>
      <c r="D62" s="1"/>
      <c r="E62" s="2"/>
      <c r="F62" s="2"/>
      <c r="G62" s="2"/>
      <c r="H62" s="2"/>
      <c r="I62" s="2"/>
      <c r="J62" s="2"/>
      <c r="K62" s="2"/>
      <c r="L62" s="2"/>
      <c r="M62" s="3"/>
      <c r="N62" s="230">
        <f>合計請求書!$K$6</f>
        <v>43516</v>
      </c>
      <c r="O62" s="230"/>
      <c r="P62" s="230"/>
      <c r="Q62" s="145"/>
      <c r="R62" s="146"/>
    </row>
    <row r="63" spans="1:22" s="124" customFormat="1" ht="14.25" customHeight="1">
      <c r="A63" s="231" t="s">
        <v>46</v>
      </c>
      <c r="B63" s="231"/>
      <c r="C63" s="231"/>
      <c r="D63" s="231"/>
      <c r="E63" s="233" t="s">
        <v>58</v>
      </c>
      <c r="F63" s="4"/>
      <c r="G63" s="4"/>
      <c r="H63" s="4"/>
      <c r="I63" s="4"/>
      <c r="J63" s="4"/>
      <c r="K63" s="4"/>
      <c r="L63" s="2"/>
      <c r="M63" s="3"/>
      <c r="N63" s="230"/>
      <c r="O63" s="230"/>
      <c r="P63" s="230"/>
      <c r="Q63" s="145"/>
      <c r="R63" s="146"/>
    </row>
    <row r="64" spans="1:22" s="124" customFormat="1" ht="21" customHeight="1">
      <c r="A64" s="232"/>
      <c r="B64" s="232"/>
      <c r="C64" s="232"/>
      <c r="D64" s="232"/>
      <c r="E64" s="233"/>
      <c r="F64" s="21"/>
      <c r="G64" s="21"/>
      <c r="H64" s="21"/>
      <c r="I64" s="21"/>
      <c r="J64" s="22"/>
      <c r="K64" s="5"/>
      <c r="L64" s="6" t="s">
        <v>59</v>
      </c>
      <c r="M64" s="234" t="str">
        <f>合計請求書!$K$24</f>
        <v>○○建設</v>
      </c>
      <c r="N64" s="234"/>
      <c r="O64" s="234"/>
      <c r="P64" s="234"/>
      <c r="Q64" s="145"/>
    </row>
    <row r="65" spans="1:22" s="124" customFormat="1" ht="18.75" customHeight="1">
      <c r="A65" s="303" t="s">
        <v>60</v>
      </c>
      <c r="B65" s="303"/>
      <c r="C65" s="303"/>
      <c r="D65" s="303"/>
      <c r="E65" s="7"/>
      <c r="F65" s="304" t="s">
        <v>61</v>
      </c>
      <c r="G65" s="306"/>
      <c r="H65" s="306"/>
      <c r="I65" s="307" t="s">
        <v>118</v>
      </c>
      <c r="J65" s="308"/>
      <c r="K65" s="147"/>
      <c r="L65" s="111" t="s">
        <v>62</v>
      </c>
      <c r="M65" s="112" t="str">
        <f>合計請求書!$K$25</f>
        <v>563-0008</v>
      </c>
      <c r="N65" s="281" t="str">
        <f>合計請求書!$K$26</f>
        <v>大阪市城東区関目6-13-12</v>
      </c>
      <c r="O65" s="281"/>
      <c r="P65" s="281"/>
      <c r="Q65" s="148"/>
      <c r="R65" s="148"/>
      <c r="S65" s="148"/>
      <c r="T65" s="148"/>
      <c r="U65" s="148"/>
      <c r="V65" s="148"/>
    </row>
    <row r="66" spans="1:22" s="124" customFormat="1" ht="13.5" customHeight="1">
      <c r="A66" s="8"/>
      <c r="B66" s="8"/>
      <c r="C66" s="8"/>
      <c r="D66" s="8"/>
      <c r="E66" s="9"/>
      <c r="F66" s="305"/>
      <c r="G66" s="306"/>
      <c r="H66" s="306"/>
      <c r="I66" s="307"/>
      <c r="J66" s="308"/>
      <c r="K66" s="147"/>
      <c r="L66" s="8"/>
      <c r="M66" s="10" t="s">
        <v>25</v>
      </c>
      <c r="N66" s="282" t="str">
        <f>合計請求書!$K$27</f>
        <v>06-6933-9326</v>
      </c>
      <c r="O66" s="282"/>
      <c r="P66" s="282"/>
      <c r="Q66" s="148"/>
      <c r="R66" s="148"/>
      <c r="S66" s="148"/>
      <c r="T66" s="148"/>
      <c r="U66" s="148"/>
      <c r="V66" s="148"/>
    </row>
    <row r="67" spans="1:22" s="124" customFormat="1" ht="13.5" customHeight="1">
      <c r="A67" s="3"/>
      <c r="B67" s="3"/>
      <c r="C67" s="3"/>
      <c r="D67" s="3"/>
      <c r="E67" s="4"/>
      <c r="F67" s="21"/>
      <c r="G67" s="21"/>
      <c r="H67" s="21"/>
      <c r="I67" s="21"/>
      <c r="J67" s="22"/>
      <c r="K67" s="11"/>
      <c r="L67" s="8"/>
      <c r="M67" s="10" t="s">
        <v>24</v>
      </c>
      <c r="N67" s="282" t="str">
        <f>合計請求書!$K$28</f>
        <v>06-6933-9319</v>
      </c>
      <c r="O67" s="282"/>
      <c r="P67" s="282"/>
      <c r="R67" s="146"/>
    </row>
    <row r="68" spans="1:22" s="149" customFormat="1" ht="14.25">
      <c r="A68" s="36"/>
      <c r="B68" s="36"/>
      <c r="C68" s="36"/>
      <c r="D68" s="36"/>
      <c r="E68" s="36"/>
      <c r="F68" s="36"/>
      <c r="G68" s="37"/>
      <c r="H68" s="36"/>
      <c r="I68" s="36"/>
      <c r="J68" s="36"/>
      <c r="K68" s="36"/>
      <c r="L68" s="36"/>
      <c r="M68" s="36"/>
      <c r="N68" s="36"/>
      <c r="O68" s="36"/>
      <c r="P68" s="36"/>
    </row>
    <row r="69" spans="1:22" s="124" customFormat="1">
      <c r="A69" s="4"/>
      <c r="B69" s="4"/>
      <c r="C69" s="4"/>
      <c r="D69" s="4"/>
      <c r="E69" s="11"/>
      <c r="F69" s="23"/>
      <c r="G69" s="23"/>
      <c r="H69" s="23"/>
      <c r="I69" s="23"/>
      <c r="J69" s="23"/>
      <c r="K69" s="4"/>
      <c r="L69" s="3"/>
      <c r="M69" s="3"/>
      <c r="N69" s="3"/>
      <c r="O69" s="2"/>
      <c r="P69" s="3"/>
    </row>
    <row r="70" spans="1:22" s="124" customFormat="1" ht="18" customHeight="1">
      <c r="A70" s="283" t="s">
        <v>64</v>
      </c>
      <c r="B70" s="284"/>
      <c r="C70" s="287">
        <f t="shared" ref="C70" si="6">K89</f>
        <v>0</v>
      </c>
      <c r="D70" s="288"/>
      <c r="E70" s="289"/>
      <c r="F70" s="293" t="s">
        <v>65</v>
      </c>
      <c r="G70" s="295"/>
      <c r="H70" s="296"/>
      <c r="I70" s="296"/>
      <c r="J70" s="296"/>
      <c r="K70" s="297"/>
      <c r="L70" s="3"/>
      <c r="M70" s="12"/>
      <c r="N70" s="301"/>
      <c r="O70" s="301"/>
      <c r="P70" s="301"/>
    </row>
    <row r="71" spans="1:22" s="124" customFormat="1" ht="18" customHeight="1">
      <c r="A71" s="285"/>
      <c r="B71" s="286"/>
      <c r="C71" s="290"/>
      <c r="D71" s="291"/>
      <c r="E71" s="292"/>
      <c r="F71" s="294"/>
      <c r="G71" s="298"/>
      <c r="H71" s="299"/>
      <c r="I71" s="299"/>
      <c r="J71" s="299"/>
      <c r="K71" s="300"/>
      <c r="L71" s="3"/>
      <c r="M71" s="12"/>
      <c r="N71" s="302"/>
      <c r="O71" s="302"/>
      <c r="P71" s="302"/>
    </row>
    <row r="72" spans="1:22" s="124" customFormat="1">
      <c r="A72" s="2"/>
      <c r="B72" s="2"/>
      <c r="C72" s="2"/>
      <c r="D72" s="2"/>
      <c r="E72" s="2"/>
      <c r="F72" s="2"/>
      <c r="G72" s="2"/>
      <c r="H72" s="2"/>
      <c r="I72" s="2"/>
      <c r="J72" s="2"/>
      <c r="K72" s="268"/>
      <c r="L72" s="268"/>
      <c r="M72" s="268"/>
      <c r="N72" s="268"/>
      <c r="O72" s="268"/>
      <c r="P72" s="3"/>
    </row>
    <row r="73" spans="1:22" s="149" customFormat="1" ht="13.5" customHeight="1">
      <c r="A73" s="38"/>
      <c r="B73" s="38"/>
      <c r="C73" s="38"/>
      <c r="D73" s="38"/>
      <c r="E73" s="38"/>
      <c r="F73" s="38"/>
      <c r="G73" s="30"/>
      <c r="H73" s="39"/>
      <c r="I73" s="39"/>
      <c r="J73" s="39"/>
      <c r="K73" s="38"/>
      <c r="L73" s="38"/>
      <c r="M73" s="38"/>
      <c r="N73" s="38"/>
      <c r="O73" s="38"/>
      <c r="P73" s="38"/>
    </row>
    <row r="74" spans="1:22" s="124" customFormat="1" ht="13.5" customHeight="1">
      <c r="A74" s="4"/>
      <c r="B74" s="28" t="s">
        <v>4</v>
      </c>
      <c r="C74" s="269" t="s">
        <v>131</v>
      </c>
      <c r="D74" s="270"/>
      <c r="E74" s="28" t="s">
        <v>5</v>
      </c>
      <c r="F74" s="269"/>
      <c r="G74" s="270"/>
      <c r="H74" s="13"/>
      <c r="I74" s="28" t="s">
        <v>6</v>
      </c>
      <c r="J74" s="275">
        <f t="shared" ref="J74" si="7">K89</f>
        <v>0</v>
      </c>
      <c r="K74" s="276"/>
      <c r="L74" s="28" t="s">
        <v>7</v>
      </c>
      <c r="M74" s="309"/>
      <c r="N74" s="310"/>
      <c r="O74" s="4"/>
      <c r="P74" s="11"/>
    </row>
    <row r="75" spans="1:22" s="124" customFormat="1" ht="13.5" customHeight="1">
      <c r="A75" s="4"/>
      <c r="B75" s="14" t="s">
        <v>66</v>
      </c>
      <c r="C75" s="271"/>
      <c r="D75" s="272"/>
      <c r="E75" s="14" t="s">
        <v>67</v>
      </c>
      <c r="F75" s="271"/>
      <c r="G75" s="272"/>
      <c r="H75" s="14"/>
      <c r="I75" s="14" t="s">
        <v>68</v>
      </c>
      <c r="J75" s="277"/>
      <c r="K75" s="278"/>
      <c r="L75" s="14" t="s">
        <v>69</v>
      </c>
      <c r="M75" s="311"/>
      <c r="N75" s="312"/>
      <c r="O75" s="4"/>
      <c r="P75" s="11"/>
    </row>
    <row r="76" spans="1:22" s="124" customFormat="1" ht="13.5" customHeight="1">
      <c r="A76" s="4"/>
      <c r="B76" s="14"/>
      <c r="C76" s="273"/>
      <c r="D76" s="274"/>
      <c r="E76" s="14" t="s">
        <v>130</v>
      </c>
      <c r="F76" s="273"/>
      <c r="G76" s="274"/>
      <c r="H76" s="14"/>
      <c r="I76" s="14" t="s">
        <v>11</v>
      </c>
      <c r="J76" s="279"/>
      <c r="K76" s="280"/>
      <c r="L76" s="14"/>
      <c r="M76" s="313"/>
      <c r="N76" s="314"/>
      <c r="O76" s="4"/>
      <c r="P76" s="11"/>
    </row>
    <row r="77" spans="1:22" s="124" customFormat="1">
      <c r="A77" s="4"/>
      <c r="B77" s="4"/>
      <c r="C77" s="25"/>
      <c r="D77" s="25"/>
      <c r="E77" s="25"/>
      <c r="F77" s="25"/>
      <c r="G77" s="25"/>
      <c r="H77" s="25"/>
      <c r="I77" s="25"/>
      <c r="J77" s="25"/>
      <c r="K77" s="25"/>
      <c r="L77" s="25"/>
      <c r="M77" s="25"/>
      <c r="N77" s="25"/>
      <c r="O77" s="25"/>
      <c r="P77" s="26"/>
    </row>
    <row r="78" spans="1:22" s="124" customFormat="1" ht="17.25" customHeight="1">
      <c r="A78" s="4"/>
      <c r="B78" s="4" t="s">
        <v>70</v>
      </c>
      <c r="C78" s="226"/>
      <c r="D78" s="226"/>
      <c r="E78" s="226"/>
      <c r="F78" s="226"/>
      <c r="G78" s="226"/>
      <c r="H78" s="226"/>
      <c r="I78" s="226"/>
      <c r="J78" s="226"/>
      <c r="K78" s="226"/>
      <c r="L78" s="226"/>
      <c r="M78" s="226"/>
      <c r="N78" s="226"/>
      <c r="O78" s="118"/>
      <c r="P78" s="118"/>
    </row>
    <row r="79" spans="1:22" s="124" customFormat="1">
      <c r="A79" s="4"/>
      <c r="B79" s="4"/>
      <c r="C79" s="4"/>
      <c r="D79" s="4"/>
      <c r="E79" s="4"/>
      <c r="F79" s="4"/>
      <c r="G79" s="4"/>
      <c r="H79" s="4"/>
      <c r="I79" s="4"/>
      <c r="J79" s="4"/>
      <c r="K79" s="4"/>
      <c r="L79" s="4"/>
      <c r="M79" s="4"/>
      <c r="N79" s="4"/>
      <c r="O79" s="4"/>
      <c r="P79" s="11"/>
    </row>
    <row r="80" spans="1:22" s="124" customFormat="1" ht="18" customHeight="1">
      <c r="A80" s="117" t="s">
        <v>13</v>
      </c>
      <c r="B80" s="262" t="s">
        <v>71</v>
      </c>
      <c r="C80" s="263"/>
      <c r="D80" s="264"/>
      <c r="E80" s="262" t="s">
        <v>72</v>
      </c>
      <c r="F80" s="263"/>
      <c r="G80" s="264"/>
      <c r="H80" s="117" t="s">
        <v>73</v>
      </c>
      <c r="I80" s="117" t="s">
        <v>74</v>
      </c>
      <c r="J80" s="117" t="s">
        <v>75</v>
      </c>
      <c r="K80" s="262" t="s">
        <v>76</v>
      </c>
      <c r="L80" s="263"/>
      <c r="M80" s="264"/>
      <c r="N80" s="265" t="s">
        <v>119</v>
      </c>
      <c r="O80" s="266"/>
      <c r="P80" s="267"/>
    </row>
    <row r="81" spans="1:22" s="124" customFormat="1" ht="21" customHeight="1">
      <c r="A81" s="15">
        <v>13</v>
      </c>
      <c r="B81" s="253" t="s">
        <v>132</v>
      </c>
      <c r="C81" s="254"/>
      <c r="D81" s="255"/>
      <c r="E81" s="253" t="s">
        <v>83</v>
      </c>
      <c r="F81" s="254"/>
      <c r="G81" s="255"/>
      <c r="H81" s="113">
        <v>3</v>
      </c>
      <c r="I81" s="97" t="s">
        <v>82</v>
      </c>
      <c r="J81" s="119"/>
      <c r="K81" s="256">
        <f t="shared" ref="K81:K86" si="8">H81*J81</f>
        <v>0</v>
      </c>
      <c r="L81" s="257"/>
      <c r="M81" s="258"/>
      <c r="N81" s="259"/>
      <c r="O81" s="260"/>
      <c r="P81" s="261"/>
    </row>
    <row r="82" spans="1:22" s="124" customFormat="1" ht="21" customHeight="1">
      <c r="A82" s="15">
        <v>14</v>
      </c>
      <c r="B82" s="253"/>
      <c r="C82" s="254"/>
      <c r="D82" s="255"/>
      <c r="E82" s="253"/>
      <c r="F82" s="254"/>
      <c r="G82" s="255"/>
      <c r="H82" s="113"/>
      <c r="I82" s="97"/>
      <c r="J82" s="119"/>
      <c r="K82" s="256">
        <f t="shared" si="8"/>
        <v>0</v>
      </c>
      <c r="L82" s="257"/>
      <c r="M82" s="258"/>
      <c r="N82" s="259"/>
      <c r="O82" s="260"/>
      <c r="P82" s="261"/>
    </row>
    <row r="83" spans="1:22" s="124" customFormat="1" ht="21" customHeight="1">
      <c r="A83" s="15">
        <v>15</v>
      </c>
      <c r="B83" s="253"/>
      <c r="C83" s="254"/>
      <c r="D83" s="255"/>
      <c r="E83" s="253"/>
      <c r="F83" s="254"/>
      <c r="G83" s="255"/>
      <c r="H83" s="113"/>
      <c r="I83" s="97"/>
      <c r="J83" s="119"/>
      <c r="K83" s="256">
        <f t="shared" si="8"/>
        <v>0</v>
      </c>
      <c r="L83" s="257"/>
      <c r="M83" s="258"/>
      <c r="N83" s="259"/>
      <c r="O83" s="260"/>
      <c r="P83" s="261"/>
    </row>
    <row r="84" spans="1:22" s="124" customFormat="1" ht="21" customHeight="1">
      <c r="A84" s="15">
        <v>16</v>
      </c>
      <c r="B84" s="253"/>
      <c r="C84" s="254"/>
      <c r="D84" s="255"/>
      <c r="E84" s="253"/>
      <c r="F84" s="254"/>
      <c r="G84" s="255"/>
      <c r="H84" s="113"/>
      <c r="I84" s="97"/>
      <c r="J84" s="119"/>
      <c r="K84" s="256">
        <f t="shared" si="8"/>
        <v>0</v>
      </c>
      <c r="L84" s="257"/>
      <c r="M84" s="258"/>
      <c r="N84" s="259"/>
      <c r="O84" s="260"/>
      <c r="P84" s="261"/>
    </row>
    <row r="85" spans="1:22" s="124" customFormat="1" ht="21" customHeight="1">
      <c r="A85" s="15">
        <v>17</v>
      </c>
      <c r="B85" s="253"/>
      <c r="C85" s="254"/>
      <c r="D85" s="255"/>
      <c r="E85" s="253"/>
      <c r="F85" s="254"/>
      <c r="G85" s="255"/>
      <c r="H85" s="113"/>
      <c r="I85" s="97"/>
      <c r="J85" s="119"/>
      <c r="K85" s="256">
        <f t="shared" si="8"/>
        <v>0</v>
      </c>
      <c r="L85" s="257"/>
      <c r="M85" s="258"/>
      <c r="N85" s="259"/>
      <c r="O85" s="260"/>
      <c r="P85" s="261"/>
    </row>
    <row r="86" spans="1:22" s="124" customFormat="1" ht="21" customHeight="1">
      <c r="A86" s="15">
        <v>18</v>
      </c>
      <c r="B86" s="253"/>
      <c r="C86" s="254"/>
      <c r="D86" s="255"/>
      <c r="E86" s="253"/>
      <c r="F86" s="254"/>
      <c r="G86" s="255"/>
      <c r="H86" s="113"/>
      <c r="I86" s="97"/>
      <c r="J86" s="119"/>
      <c r="K86" s="256">
        <f t="shared" si="8"/>
        <v>0</v>
      </c>
      <c r="L86" s="257"/>
      <c r="M86" s="258"/>
      <c r="N86" s="259"/>
      <c r="O86" s="260"/>
      <c r="P86" s="261"/>
    </row>
    <row r="87" spans="1:22" s="124" customFormat="1" ht="21" customHeight="1">
      <c r="A87" s="244" t="s">
        <v>78</v>
      </c>
      <c r="B87" s="245"/>
      <c r="C87" s="245"/>
      <c r="D87" s="246"/>
      <c r="E87" s="247"/>
      <c r="F87" s="248"/>
      <c r="G87" s="249"/>
      <c r="H87" s="114"/>
      <c r="I87" s="98"/>
      <c r="J87" s="120"/>
      <c r="K87" s="238">
        <f t="shared" ref="K87" si="9">SUM(K81:M86)</f>
        <v>0</v>
      </c>
      <c r="L87" s="239"/>
      <c r="M87" s="240"/>
      <c r="N87" s="241"/>
      <c r="O87" s="242"/>
      <c r="P87" s="243"/>
    </row>
    <row r="88" spans="1:22" s="124" customFormat="1" ht="21" customHeight="1">
      <c r="A88" s="244" t="s">
        <v>79</v>
      </c>
      <c r="B88" s="245"/>
      <c r="C88" s="245"/>
      <c r="D88" s="246"/>
      <c r="E88" s="250"/>
      <c r="F88" s="251"/>
      <c r="G88" s="252"/>
      <c r="H88" s="114"/>
      <c r="I88" s="98"/>
      <c r="J88" s="120"/>
      <c r="K88" s="238" t="s">
        <v>56</v>
      </c>
      <c r="L88" s="239"/>
      <c r="M88" s="240"/>
      <c r="N88" s="241"/>
      <c r="O88" s="242"/>
      <c r="P88" s="243"/>
    </row>
    <row r="89" spans="1:22" s="124" customFormat="1" ht="21" customHeight="1">
      <c r="A89" s="235" t="s">
        <v>80</v>
      </c>
      <c r="B89" s="236"/>
      <c r="C89" s="236"/>
      <c r="D89" s="236"/>
      <c r="E89" s="236"/>
      <c r="F89" s="236"/>
      <c r="G89" s="236"/>
      <c r="H89" s="236"/>
      <c r="I89" s="236"/>
      <c r="J89" s="237"/>
      <c r="K89" s="238">
        <f t="shared" ref="K89" si="10">SUM(K87:M88)</f>
        <v>0</v>
      </c>
      <c r="L89" s="239"/>
      <c r="M89" s="240"/>
      <c r="N89" s="241"/>
      <c r="O89" s="242"/>
      <c r="P89" s="243"/>
    </row>
    <row r="90" spans="1:22" s="149" customFormat="1">
      <c r="A90" s="34"/>
      <c r="B90" s="34"/>
      <c r="C90" s="34"/>
      <c r="D90" s="34"/>
      <c r="E90" s="34"/>
      <c r="F90" s="34"/>
      <c r="G90" s="34"/>
      <c r="H90" s="34"/>
      <c r="I90" s="34"/>
      <c r="J90" s="34"/>
      <c r="K90" s="34"/>
      <c r="L90" s="34"/>
      <c r="M90" s="34"/>
      <c r="N90" s="34"/>
      <c r="O90" s="34"/>
      <c r="P90" s="35"/>
    </row>
    <row r="91" spans="1:22" s="124" customFormat="1" ht="41.25" customHeight="1">
      <c r="A91" s="229" t="s">
        <v>85</v>
      </c>
      <c r="B91" s="229"/>
      <c r="C91" s="229"/>
      <c r="D91" s="229"/>
      <c r="E91" s="229"/>
      <c r="F91" s="229"/>
      <c r="G91" s="229"/>
      <c r="H91" s="229"/>
      <c r="I91" s="229"/>
      <c r="J91" s="229"/>
      <c r="K91" s="229"/>
      <c r="L91" s="229"/>
      <c r="M91" s="229"/>
      <c r="N91" s="229"/>
      <c r="O91" s="229"/>
      <c r="P91" s="229"/>
      <c r="Q91" s="144"/>
      <c r="R91" s="144"/>
      <c r="S91" s="144"/>
      <c r="T91" s="144"/>
      <c r="U91" s="144"/>
      <c r="V91" s="144"/>
    </row>
    <row r="92" spans="1:22" s="124" customFormat="1" ht="18.75">
      <c r="A92" s="1"/>
      <c r="B92" s="1"/>
      <c r="C92" s="1"/>
      <c r="D92" s="1"/>
      <c r="E92" s="2"/>
      <c r="F92" s="2"/>
      <c r="G92" s="2"/>
      <c r="H92" s="2"/>
      <c r="I92" s="2"/>
      <c r="J92" s="2"/>
      <c r="K92" s="2"/>
      <c r="L92" s="2"/>
      <c r="M92" s="3"/>
      <c r="N92" s="230">
        <f>合計請求書!$K$6</f>
        <v>43516</v>
      </c>
      <c r="O92" s="230"/>
      <c r="P92" s="230"/>
      <c r="Q92" s="145"/>
      <c r="R92" s="146"/>
    </row>
    <row r="93" spans="1:22" s="124" customFormat="1" ht="14.25" customHeight="1">
      <c r="A93" s="231" t="s">
        <v>46</v>
      </c>
      <c r="B93" s="231"/>
      <c r="C93" s="231"/>
      <c r="D93" s="231"/>
      <c r="E93" s="233" t="s">
        <v>58</v>
      </c>
      <c r="F93" s="4"/>
      <c r="G93" s="4"/>
      <c r="H93" s="4"/>
      <c r="I93" s="4"/>
      <c r="J93" s="4"/>
      <c r="K93" s="4"/>
      <c r="L93" s="2"/>
      <c r="M93" s="3"/>
      <c r="N93" s="230"/>
      <c r="O93" s="230"/>
      <c r="P93" s="230"/>
      <c r="Q93" s="145"/>
      <c r="R93" s="146"/>
    </row>
    <row r="94" spans="1:22" s="124" customFormat="1" ht="21" customHeight="1">
      <c r="A94" s="232"/>
      <c r="B94" s="232"/>
      <c r="C94" s="232"/>
      <c r="D94" s="232"/>
      <c r="E94" s="233"/>
      <c r="F94" s="21"/>
      <c r="G94" s="21"/>
      <c r="H94" s="21"/>
      <c r="I94" s="21"/>
      <c r="J94" s="22"/>
      <c r="K94" s="5"/>
      <c r="L94" s="6" t="s">
        <v>59</v>
      </c>
      <c r="M94" s="234" t="str">
        <f>合計請求書!$K$24</f>
        <v>○○建設</v>
      </c>
      <c r="N94" s="234"/>
      <c r="O94" s="234"/>
      <c r="P94" s="234"/>
      <c r="Q94" s="145"/>
    </row>
    <row r="95" spans="1:22" s="124" customFormat="1" ht="18.75" customHeight="1">
      <c r="A95" s="303" t="s">
        <v>60</v>
      </c>
      <c r="B95" s="303"/>
      <c r="C95" s="303"/>
      <c r="D95" s="303"/>
      <c r="E95" s="7"/>
      <c r="F95" s="304" t="s">
        <v>61</v>
      </c>
      <c r="G95" s="306"/>
      <c r="H95" s="306"/>
      <c r="I95" s="307" t="s">
        <v>118</v>
      </c>
      <c r="J95" s="308"/>
      <c r="K95" s="147"/>
      <c r="L95" s="111" t="s">
        <v>62</v>
      </c>
      <c r="M95" s="112" t="str">
        <f>合計請求書!$K$25</f>
        <v>563-0008</v>
      </c>
      <c r="N95" s="281" t="str">
        <f>合計請求書!$K$26</f>
        <v>大阪市城東区関目6-13-12</v>
      </c>
      <c r="O95" s="281"/>
      <c r="P95" s="281"/>
      <c r="Q95" s="148"/>
      <c r="R95" s="148"/>
      <c r="S95" s="148"/>
      <c r="T95" s="148"/>
      <c r="U95" s="148"/>
      <c r="V95" s="148"/>
    </row>
    <row r="96" spans="1:22" s="124" customFormat="1" ht="13.5" customHeight="1">
      <c r="A96" s="8"/>
      <c r="B96" s="8"/>
      <c r="C96" s="8"/>
      <c r="D96" s="8"/>
      <c r="E96" s="9"/>
      <c r="F96" s="305"/>
      <c r="G96" s="306"/>
      <c r="H96" s="306"/>
      <c r="I96" s="307"/>
      <c r="J96" s="308"/>
      <c r="K96" s="147"/>
      <c r="L96" s="8"/>
      <c r="M96" s="10" t="s">
        <v>25</v>
      </c>
      <c r="N96" s="282" t="str">
        <f>合計請求書!$K$27</f>
        <v>06-6933-9326</v>
      </c>
      <c r="O96" s="282"/>
      <c r="P96" s="282"/>
      <c r="Q96" s="148"/>
      <c r="R96" s="148"/>
      <c r="S96" s="148"/>
      <c r="T96" s="148"/>
      <c r="U96" s="148"/>
      <c r="V96" s="148"/>
    </row>
    <row r="97" spans="1:18" s="124" customFormat="1" ht="13.5" customHeight="1">
      <c r="A97" s="3"/>
      <c r="B97" s="3"/>
      <c r="C97" s="3"/>
      <c r="D97" s="3"/>
      <c r="E97" s="4"/>
      <c r="F97" s="21"/>
      <c r="G97" s="21"/>
      <c r="H97" s="21"/>
      <c r="I97" s="21"/>
      <c r="J97" s="22"/>
      <c r="K97" s="11"/>
      <c r="L97" s="8"/>
      <c r="M97" s="10" t="s">
        <v>24</v>
      </c>
      <c r="N97" s="282" t="str">
        <f>合計請求書!$K$28</f>
        <v>06-6933-9319</v>
      </c>
      <c r="O97" s="282"/>
      <c r="P97" s="282"/>
      <c r="R97" s="146"/>
    </row>
    <row r="98" spans="1:18" s="149" customFormat="1" ht="14.25">
      <c r="A98" s="36"/>
      <c r="B98" s="36"/>
      <c r="C98" s="36"/>
      <c r="D98" s="36"/>
      <c r="E98" s="36"/>
      <c r="F98" s="36"/>
      <c r="G98" s="37"/>
      <c r="H98" s="36"/>
      <c r="I98" s="36"/>
      <c r="J98" s="36"/>
      <c r="K98" s="36"/>
      <c r="L98" s="36"/>
      <c r="M98" s="36"/>
      <c r="N98" s="36"/>
      <c r="O98" s="36"/>
      <c r="P98" s="36"/>
    </row>
    <row r="99" spans="1:18" s="124" customFormat="1">
      <c r="A99" s="4"/>
      <c r="B99" s="4"/>
      <c r="C99" s="4"/>
      <c r="D99" s="4"/>
      <c r="E99" s="11"/>
      <c r="F99" s="23"/>
      <c r="G99" s="23"/>
      <c r="H99" s="23"/>
      <c r="I99" s="23"/>
      <c r="J99" s="23"/>
      <c r="K99" s="4"/>
      <c r="L99" s="3"/>
      <c r="M99" s="3"/>
      <c r="N99" s="3"/>
      <c r="O99" s="2"/>
      <c r="P99" s="3"/>
    </row>
    <row r="100" spans="1:18" s="124" customFormat="1" ht="18" customHeight="1">
      <c r="A100" s="283" t="s">
        <v>64</v>
      </c>
      <c r="B100" s="284"/>
      <c r="C100" s="287">
        <f t="shared" ref="C100" si="11">K119</f>
        <v>0</v>
      </c>
      <c r="D100" s="288"/>
      <c r="E100" s="289"/>
      <c r="F100" s="293" t="s">
        <v>65</v>
      </c>
      <c r="G100" s="295"/>
      <c r="H100" s="296"/>
      <c r="I100" s="296"/>
      <c r="J100" s="296"/>
      <c r="K100" s="297"/>
      <c r="L100" s="3"/>
      <c r="M100" s="12"/>
      <c r="N100" s="301"/>
      <c r="O100" s="301"/>
      <c r="P100" s="301"/>
    </row>
    <row r="101" spans="1:18" s="124" customFormat="1" ht="18" customHeight="1">
      <c r="A101" s="285"/>
      <c r="B101" s="286"/>
      <c r="C101" s="290"/>
      <c r="D101" s="291"/>
      <c r="E101" s="292"/>
      <c r="F101" s="294"/>
      <c r="G101" s="298"/>
      <c r="H101" s="299"/>
      <c r="I101" s="299"/>
      <c r="J101" s="299"/>
      <c r="K101" s="300"/>
      <c r="L101" s="3"/>
      <c r="M101" s="12"/>
      <c r="N101" s="302"/>
      <c r="O101" s="302"/>
      <c r="P101" s="302"/>
    </row>
    <row r="102" spans="1:18" s="124" customFormat="1">
      <c r="A102" s="2"/>
      <c r="B102" s="2"/>
      <c r="C102" s="2"/>
      <c r="D102" s="2"/>
      <c r="E102" s="2"/>
      <c r="F102" s="2"/>
      <c r="G102" s="2"/>
      <c r="H102" s="2"/>
      <c r="I102" s="2"/>
      <c r="J102" s="2"/>
      <c r="K102" s="268"/>
      <c r="L102" s="268"/>
      <c r="M102" s="268"/>
      <c r="N102" s="268"/>
      <c r="O102" s="268"/>
      <c r="P102" s="3"/>
    </row>
    <row r="103" spans="1:18" s="149" customFormat="1" ht="13.5" customHeight="1">
      <c r="A103" s="38"/>
      <c r="B103" s="38"/>
      <c r="C103" s="38"/>
      <c r="D103" s="38"/>
      <c r="E103" s="38"/>
      <c r="F103" s="38"/>
      <c r="G103" s="30"/>
      <c r="H103" s="39"/>
      <c r="I103" s="39"/>
      <c r="J103" s="39"/>
      <c r="K103" s="38"/>
      <c r="L103" s="38"/>
      <c r="M103" s="38"/>
      <c r="N103" s="38"/>
      <c r="O103" s="38"/>
      <c r="P103" s="38"/>
    </row>
    <row r="104" spans="1:18" s="124" customFormat="1" ht="13.5" customHeight="1">
      <c r="A104" s="4"/>
      <c r="B104" s="28" t="s">
        <v>4</v>
      </c>
      <c r="C104" s="269" t="s">
        <v>131</v>
      </c>
      <c r="D104" s="270"/>
      <c r="E104" s="28" t="s">
        <v>5</v>
      </c>
      <c r="F104" s="269"/>
      <c r="G104" s="270"/>
      <c r="H104" s="13"/>
      <c r="I104" s="28" t="s">
        <v>6</v>
      </c>
      <c r="J104" s="275">
        <f t="shared" ref="J104" si="12">K119</f>
        <v>0</v>
      </c>
      <c r="K104" s="276"/>
      <c r="L104" s="28" t="s">
        <v>7</v>
      </c>
      <c r="M104" s="309"/>
      <c r="N104" s="310"/>
      <c r="O104" s="4"/>
      <c r="P104" s="11"/>
    </row>
    <row r="105" spans="1:18" s="124" customFormat="1" ht="13.5" customHeight="1">
      <c r="A105" s="4"/>
      <c r="B105" s="14" t="s">
        <v>66</v>
      </c>
      <c r="C105" s="271"/>
      <c r="D105" s="272"/>
      <c r="E105" s="14" t="s">
        <v>67</v>
      </c>
      <c r="F105" s="271"/>
      <c r="G105" s="272"/>
      <c r="H105" s="14"/>
      <c r="I105" s="14" t="s">
        <v>68</v>
      </c>
      <c r="J105" s="277"/>
      <c r="K105" s="278"/>
      <c r="L105" s="14" t="s">
        <v>69</v>
      </c>
      <c r="M105" s="311"/>
      <c r="N105" s="312"/>
      <c r="O105" s="4"/>
      <c r="P105" s="11"/>
    </row>
    <row r="106" spans="1:18" s="124" customFormat="1" ht="13.5" customHeight="1">
      <c r="A106" s="4"/>
      <c r="B106" s="14"/>
      <c r="C106" s="273"/>
      <c r="D106" s="274"/>
      <c r="E106" s="14" t="s">
        <v>130</v>
      </c>
      <c r="F106" s="273"/>
      <c r="G106" s="274"/>
      <c r="H106" s="14"/>
      <c r="I106" s="14" t="s">
        <v>11</v>
      </c>
      <c r="J106" s="279"/>
      <c r="K106" s="280"/>
      <c r="L106" s="14"/>
      <c r="M106" s="313"/>
      <c r="N106" s="314"/>
      <c r="O106" s="4"/>
      <c r="P106" s="11"/>
    </row>
    <row r="107" spans="1:18" s="124" customFormat="1">
      <c r="A107" s="4"/>
      <c r="B107" s="4"/>
      <c r="C107" s="25"/>
      <c r="D107" s="25"/>
      <c r="E107" s="25"/>
      <c r="F107" s="25"/>
      <c r="G107" s="25"/>
      <c r="H107" s="25"/>
      <c r="I107" s="25"/>
      <c r="J107" s="25"/>
      <c r="K107" s="25"/>
      <c r="L107" s="25"/>
      <c r="M107" s="25"/>
      <c r="N107" s="25"/>
      <c r="O107" s="25"/>
      <c r="P107" s="26"/>
    </row>
    <row r="108" spans="1:18" s="124" customFormat="1" ht="17.25" customHeight="1">
      <c r="A108" s="4"/>
      <c r="B108" s="4" t="s">
        <v>70</v>
      </c>
      <c r="C108" s="226"/>
      <c r="D108" s="226"/>
      <c r="E108" s="226"/>
      <c r="F108" s="226"/>
      <c r="G108" s="226"/>
      <c r="H108" s="226"/>
      <c r="I108" s="226"/>
      <c r="J108" s="226"/>
      <c r="K108" s="226"/>
      <c r="L108" s="226"/>
      <c r="M108" s="226"/>
      <c r="N108" s="226"/>
      <c r="O108" s="118"/>
      <c r="P108" s="118"/>
    </row>
    <row r="109" spans="1:18" s="124" customFormat="1">
      <c r="A109" s="4"/>
      <c r="B109" s="4"/>
      <c r="C109" s="4"/>
      <c r="D109" s="4"/>
      <c r="E109" s="4"/>
      <c r="F109" s="4"/>
      <c r="G109" s="4"/>
      <c r="H109" s="4"/>
      <c r="I109" s="4"/>
      <c r="J109" s="4"/>
      <c r="K109" s="4"/>
      <c r="L109" s="4"/>
      <c r="M109" s="4"/>
      <c r="N109" s="4"/>
      <c r="O109" s="4"/>
      <c r="P109" s="11"/>
    </row>
    <row r="110" spans="1:18" s="124" customFormat="1" ht="18" customHeight="1">
      <c r="A110" s="117" t="s">
        <v>13</v>
      </c>
      <c r="B110" s="262" t="s">
        <v>71</v>
      </c>
      <c r="C110" s="263"/>
      <c r="D110" s="264"/>
      <c r="E110" s="262" t="s">
        <v>72</v>
      </c>
      <c r="F110" s="263"/>
      <c r="G110" s="264"/>
      <c r="H110" s="117" t="s">
        <v>73</v>
      </c>
      <c r="I110" s="117" t="s">
        <v>74</v>
      </c>
      <c r="J110" s="117" t="s">
        <v>75</v>
      </c>
      <c r="K110" s="262" t="s">
        <v>76</v>
      </c>
      <c r="L110" s="263"/>
      <c r="M110" s="264"/>
      <c r="N110" s="265" t="s">
        <v>119</v>
      </c>
      <c r="O110" s="266"/>
      <c r="P110" s="267"/>
    </row>
    <row r="111" spans="1:18" s="124" customFormat="1" ht="21" customHeight="1">
      <c r="A111" s="15">
        <v>19</v>
      </c>
      <c r="B111" s="253" t="s">
        <v>132</v>
      </c>
      <c r="C111" s="254"/>
      <c r="D111" s="255"/>
      <c r="E111" s="253" t="s">
        <v>83</v>
      </c>
      <c r="F111" s="254"/>
      <c r="G111" s="255"/>
      <c r="H111" s="113">
        <v>4</v>
      </c>
      <c r="I111" s="97" t="s">
        <v>82</v>
      </c>
      <c r="J111" s="119"/>
      <c r="K111" s="256">
        <f t="shared" ref="K111:K116" si="13">H111*J111</f>
        <v>0</v>
      </c>
      <c r="L111" s="257"/>
      <c r="M111" s="258"/>
      <c r="N111" s="259"/>
      <c r="O111" s="260"/>
      <c r="P111" s="261"/>
    </row>
    <row r="112" spans="1:18" s="124" customFormat="1" ht="21" customHeight="1">
      <c r="A112" s="15">
        <v>20</v>
      </c>
      <c r="B112" s="253"/>
      <c r="C112" s="254"/>
      <c r="D112" s="255"/>
      <c r="E112" s="253"/>
      <c r="F112" s="254"/>
      <c r="G112" s="255"/>
      <c r="H112" s="113"/>
      <c r="I112" s="97"/>
      <c r="J112" s="119"/>
      <c r="K112" s="256">
        <f t="shared" si="13"/>
        <v>0</v>
      </c>
      <c r="L112" s="257"/>
      <c r="M112" s="258"/>
      <c r="N112" s="259"/>
      <c r="O112" s="260"/>
      <c r="P112" s="261"/>
    </row>
    <row r="113" spans="1:22" s="124" customFormat="1" ht="21" customHeight="1">
      <c r="A113" s="15">
        <v>21</v>
      </c>
      <c r="B113" s="253"/>
      <c r="C113" s="254"/>
      <c r="D113" s="255"/>
      <c r="E113" s="253"/>
      <c r="F113" s="254"/>
      <c r="G113" s="255"/>
      <c r="H113" s="113"/>
      <c r="I113" s="97"/>
      <c r="J113" s="119"/>
      <c r="K113" s="256">
        <f t="shared" si="13"/>
        <v>0</v>
      </c>
      <c r="L113" s="257"/>
      <c r="M113" s="258"/>
      <c r="N113" s="259"/>
      <c r="O113" s="260"/>
      <c r="P113" s="261"/>
    </row>
    <row r="114" spans="1:22" s="124" customFormat="1" ht="21" customHeight="1">
      <c r="A114" s="15">
        <v>22</v>
      </c>
      <c r="B114" s="253"/>
      <c r="C114" s="254"/>
      <c r="D114" s="255"/>
      <c r="E114" s="253"/>
      <c r="F114" s="254"/>
      <c r="G114" s="255"/>
      <c r="H114" s="113"/>
      <c r="I114" s="97"/>
      <c r="J114" s="119"/>
      <c r="K114" s="256">
        <f t="shared" si="13"/>
        <v>0</v>
      </c>
      <c r="L114" s="257"/>
      <c r="M114" s="258"/>
      <c r="N114" s="259"/>
      <c r="O114" s="260"/>
      <c r="P114" s="261"/>
    </row>
    <row r="115" spans="1:22" s="124" customFormat="1" ht="21" customHeight="1">
      <c r="A115" s="15">
        <v>23</v>
      </c>
      <c r="B115" s="253"/>
      <c r="C115" s="254"/>
      <c r="D115" s="255"/>
      <c r="E115" s="253"/>
      <c r="F115" s="254"/>
      <c r="G115" s="255"/>
      <c r="H115" s="113"/>
      <c r="I115" s="97"/>
      <c r="J115" s="119"/>
      <c r="K115" s="256">
        <f t="shared" si="13"/>
        <v>0</v>
      </c>
      <c r="L115" s="257"/>
      <c r="M115" s="258"/>
      <c r="N115" s="259"/>
      <c r="O115" s="260"/>
      <c r="P115" s="261"/>
    </row>
    <row r="116" spans="1:22" s="124" customFormat="1" ht="21" customHeight="1">
      <c r="A116" s="15">
        <v>24</v>
      </c>
      <c r="B116" s="253"/>
      <c r="C116" s="254"/>
      <c r="D116" s="255"/>
      <c r="E116" s="253"/>
      <c r="F116" s="254"/>
      <c r="G116" s="255"/>
      <c r="H116" s="113"/>
      <c r="I116" s="97"/>
      <c r="J116" s="119"/>
      <c r="K116" s="256">
        <f t="shared" si="13"/>
        <v>0</v>
      </c>
      <c r="L116" s="257"/>
      <c r="M116" s="258"/>
      <c r="N116" s="259"/>
      <c r="O116" s="260"/>
      <c r="P116" s="261"/>
    </row>
    <row r="117" spans="1:22" s="124" customFormat="1" ht="21" customHeight="1">
      <c r="A117" s="244" t="s">
        <v>78</v>
      </c>
      <c r="B117" s="245"/>
      <c r="C117" s="245"/>
      <c r="D117" s="246"/>
      <c r="E117" s="247"/>
      <c r="F117" s="248"/>
      <c r="G117" s="249"/>
      <c r="H117" s="114"/>
      <c r="I117" s="98"/>
      <c r="J117" s="120"/>
      <c r="K117" s="238">
        <f t="shared" ref="K117" si="14">SUM(K111:M116)</f>
        <v>0</v>
      </c>
      <c r="L117" s="239"/>
      <c r="M117" s="240"/>
      <c r="N117" s="241"/>
      <c r="O117" s="242"/>
      <c r="P117" s="243"/>
    </row>
    <row r="118" spans="1:22" s="124" customFormat="1" ht="21" customHeight="1">
      <c r="A118" s="244" t="s">
        <v>79</v>
      </c>
      <c r="B118" s="245"/>
      <c r="C118" s="245"/>
      <c r="D118" s="246"/>
      <c r="E118" s="250"/>
      <c r="F118" s="251"/>
      <c r="G118" s="252"/>
      <c r="H118" s="114"/>
      <c r="I118" s="98"/>
      <c r="J118" s="120"/>
      <c r="K118" s="238" t="s">
        <v>56</v>
      </c>
      <c r="L118" s="239"/>
      <c r="M118" s="240"/>
      <c r="N118" s="241"/>
      <c r="O118" s="242"/>
      <c r="P118" s="243"/>
    </row>
    <row r="119" spans="1:22" s="124" customFormat="1" ht="21" customHeight="1">
      <c r="A119" s="235" t="s">
        <v>80</v>
      </c>
      <c r="B119" s="236"/>
      <c r="C119" s="236"/>
      <c r="D119" s="236"/>
      <c r="E119" s="236"/>
      <c r="F119" s="236"/>
      <c r="G119" s="236"/>
      <c r="H119" s="236"/>
      <c r="I119" s="236"/>
      <c r="J119" s="237"/>
      <c r="K119" s="238">
        <f t="shared" ref="K119" si="15">SUM(K117:M118)</f>
        <v>0</v>
      </c>
      <c r="L119" s="239"/>
      <c r="M119" s="240"/>
      <c r="N119" s="241"/>
      <c r="O119" s="242"/>
      <c r="P119" s="243"/>
    </row>
    <row r="120" spans="1:22" s="149" customFormat="1">
      <c r="A120" s="34"/>
      <c r="B120" s="34"/>
      <c r="C120" s="34"/>
      <c r="D120" s="34"/>
      <c r="E120" s="34"/>
      <c r="F120" s="34"/>
      <c r="G120" s="34"/>
      <c r="H120" s="34"/>
      <c r="I120" s="34"/>
      <c r="J120" s="34"/>
      <c r="K120" s="34"/>
      <c r="L120" s="34"/>
      <c r="M120" s="34"/>
      <c r="N120" s="34"/>
      <c r="O120" s="34"/>
      <c r="P120" s="35"/>
    </row>
    <row r="121" spans="1:22" s="124" customFormat="1" ht="41.25" customHeight="1">
      <c r="A121" s="229" t="s">
        <v>85</v>
      </c>
      <c r="B121" s="229"/>
      <c r="C121" s="229"/>
      <c r="D121" s="229"/>
      <c r="E121" s="229"/>
      <c r="F121" s="229"/>
      <c r="G121" s="229"/>
      <c r="H121" s="229"/>
      <c r="I121" s="229"/>
      <c r="J121" s="229"/>
      <c r="K121" s="229"/>
      <c r="L121" s="229"/>
      <c r="M121" s="229"/>
      <c r="N121" s="229"/>
      <c r="O121" s="229"/>
      <c r="P121" s="229"/>
      <c r="Q121" s="144"/>
      <c r="R121" s="144"/>
      <c r="S121" s="144"/>
      <c r="T121" s="144"/>
      <c r="U121" s="144"/>
      <c r="V121" s="144"/>
    </row>
    <row r="122" spans="1:22" s="124" customFormat="1" ht="18.75">
      <c r="A122" s="1"/>
      <c r="B122" s="1"/>
      <c r="C122" s="1"/>
      <c r="D122" s="1"/>
      <c r="E122" s="2"/>
      <c r="F122" s="2"/>
      <c r="G122" s="2"/>
      <c r="H122" s="2"/>
      <c r="I122" s="2"/>
      <c r="J122" s="2"/>
      <c r="K122" s="2"/>
      <c r="L122" s="2"/>
      <c r="M122" s="3"/>
      <c r="N122" s="230">
        <f>合計請求書!$K$6</f>
        <v>43516</v>
      </c>
      <c r="O122" s="230"/>
      <c r="P122" s="230"/>
      <c r="Q122" s="145"/>
      <c r="R122" s="146"/>
    </row>
    <row r="123" spans="1:22" s="124" customFormat="1" ht="14.25" customHeight="1">
      <c r="A123" s="231" t="s">
        <v>46</v>
      </c>
      <c r="B123" s="231"/>
      <c r="C123" s="231"/>
      <c r="D123" s="231"/>
      <c r="E123" s="233" t="s">
        <v>58</v>
      </c>
      <c r="F123" s="4"/>
      <c r="G123" s="4"/>
      <c r="H123" s="4"/>
      <c r="I123" s="4"/>
      <c r="J123" s="4"/>
      <c r="K123" s="4"/>
      <c r="L123" s="2"/>
      <c r="M123" s="3"/>
      <c r="N123" s="230"/>
      <c r="O123" s="230"/>
      <c r="P123" s="230"/>
      <c r="Q123" s="145"/>
      <c r="R123" s="146"/>
    </row>
    <row r="124" spans="1:22" s="124" customFormat="1" ht="21" customHeight="1">
      <c r="A124" s="232"/>
      <c r="B124" s="232"/>
      <c r="C124" s="232"/>
      <c r="D124" s="232"/>
      <c r="E124" s="233"/>
      <c r="F124" s="21"/>
      <c r="G124" s="21"/>
      <c r="H124" s="21"/>
      <c r="I124" s="21"/>
      <c r="J124" s="22"/>
      <c r="K124" s="5"/>
      <c r="L124" s="6" t="s">
        <v>59</v>
      </c>
      <c r="M124" s="234" t="str">
        <f>合計請求書!$K$24</f>
        <v>○○建設</v>
      </c>
      <c r="N124" s="234"/>
      <c r="O124" s="234"/>
      <c r="P124" s="234"/>
      <c r="Q124" s="145"/>
    </row>
    <row r="125" spans="1:22" s="124" customFormat="1" ht="18.75" customHeight="1">
      <c r="A125" s="303" t="s">
        <v>60</v>
      </c>
      <c r="B125" s="303"/>
      <c r="C125" s="303"/>
      <c r="D125" s="303"/>
      <c r="E125" s="7"/>
      <c r="F125" s="304" t="s">
        <v>61</v>
      </c>
      <c r="G125" s="306"/>
      <c r="H125" s="306"/>
      <c r="I125" s="307" t="s">
        <v>118</v>
      </c>
      <c r="J125" s="308"/>
      <c r="K125" s="147"/>
      <c r="L125" s="111" t="s">
        <v>62</v>
      </c>
      <c r="M125" s="112" t="str">
        <f>合計請求書!$K$25</f>
        <v>563-0008</v>
      </c>
      <c r="N125" s="281" t="str">
        <f>合計請求書!$K$26</f>
        <v>大阪市城東区関目6-13-12</v>
      </c>
      <c r="O125" s="281"/>
      <c r="P125" s="281"/>
      <c r="Q125" s="148"/>
      <c r="R125" s="148"/>
      <c r="S125" s="148"/>
      <c r="T125" s="148"/>
      <c r="U125" s="148"/>
      <c r="V125" s="148"/>
    </row>
    <row r="126" spans="1:22" s="124" customFormat="1" ht="13.5" customHeight="1">
      <c r="A126" s="8"/>
      <c r="B126" s="8"/>
      <c r="C126" s="8"/>
      <c r="D126" s="8"/>
      <c r="E126" s="9"/>
      <c r="F126" s="305"/>
      <c r="G126" s="306"/>
      <c r="H126" s="306"/>
      <c r="I126" s="307"/>
      <c r="J126" s="308"/>
      <c r="K126" s="147"/>
      <c r="L126" s="8"/>
      <c r="M126" s="10" t="s">
        <v>25</v>
      </c>
      <c r="N126" s="282" t="str">
        <f>合計請求書!$K$27</f>
        <v>06-6933-9326</v>
      </c>
      <c r="O126" s="282"/>
      <c r="P126" s="282"/>
      <c r="Q126" s="148"/>
      <c r="R126" s="148"/>
      <c r="S126" s="148"/>
      <c r="T126" s="148"/>
      <c r="U126" s="148"/>
      <c r="V126" s="148"/>
    </row>
    <row r="127" spans="1:22" s="124" customFormat="1" ht="13.5" customHeight="1">
      <c r="A127" s="3"/>
      <c r="B127" s="3"/>
      <c r="C127" s="3"/>
      <c r="D127" s="3"/>
      <c r="E127" s="4"/>
      <c r="F127" s="21"/>
      <c r="G127" s="21"/>
      <c r="H127" s="21"/>
      <c r="I127" s="21"/>
      <c r="J127" s="22"/>
      <c r="K127" s="11"/>
      <c r="L127" s="8"/>
      <c r="M127" s="10" t="s">
        <v>24</v>
      </c>
      <c r="N127" s="282" t="str">
        <f>合計請求書!$K$28</f>
        <v>06-6933-9319</v>
      </c>
      <c r="O127" s="282"/>
      <c r="P127" s="282"/>
      <c r="R127" s="146"/>
    </row>
    <row r="128" spans="1:22" s="149" customFormat="1" ht="14.25">
      <c r="A128" s="36"/>
      <c r="B128" s="36"/>
      <c r="C128" s="36"/>
      <c r="D128" s="36"/>
      <c r="E128" s="36"/>
      <c r="F128" s="36"/>
      <c r="G128" s="37"/>
      <c r="H128" s="36"/>
      <c r="I128" s="36"/>
      <c r="J128" s="36"/>
      <c r="K128" s="36"/>
      <c r="L128" s="36"/>
      <c r="M128" s="36"/>
      <c r="N128" s="36"/>
      <c r="O128" s="36"/>
      <c r="P128" s="36"/>
    </row>
    <row r="129" spans="1:16" s="124" customFormat="1">
      <c r="A129" s="4"/>
      <c r="B129" s="4"/>
      <c r="C129" s="4"/>
      <c r="D129" s="4"/>
      <c r="E129" s="11"/>
      <c r="F129" s="23"/>
      <c r="G129" s="23"/>
      <c r="H129" s="23"/>
      <c r="I129" s="23"/>
      <c r="J129" s="23"/>
      <c r="K129" s="4"/>
      <c r="L129" s="3"/>
      <c r="M129" s="3"/>
      <c r="N129" s="3"/>
      <c r="O129" s="2"/>
      <c r="P129" s="3"/>
    </row>
    <row r="130" spans="1:16" s="124" customFormat="1" ht="18" customHeight="1">
      <c r="A130" s="283" t="s">
        <v>64</v>
      </c>
      <c r="B130" s="284"/>
      <c r="C130" s="287">
        <f t="shared" ref="C130" si="16">K149</f>
        <v>0</v>
      </c>
      <c r="D130" s="288"/>
      <c r="E130" s="289"/>
      <c r="F130" s="293" t="s">
        <v>65</v>
      </c>
      <c r="G130" s="295"/>
      <c r="H130" s="296"/>
      <c r="I130" s="296"/>
      <c r="J130" s="296"/>
      <c r="K130" s="297"/>
      <c r="L130" s="3"/>
      <c r="M130" s="12"/>
      <c r="N130" s="301"/>
      <c r="O130" s="301"/>
      <c r="P130" s="301"/>
    </row>
    <row r="131" spans="1:16" s="124" customFormat="1" ht="18" customHeight="1">
      <c r="A131" s="285"/>
      <c r="B131" s="286"/>
      <c r="C131" s="290"/>
      <c r="D131" s="291"/>
      <c r="E131" s="292"/>
      <c r="F131" s="294"/>
      <c r="G131" s="298"/>
      <c r="H131" s="299"/>
      <c r="I131" s="299"/>
      <c r="J131" s="299"/>
      <c r="K131" s="300"/>
      <c r="L131" s="3"/>
      <c r="M131" s="12"/>
      <c r="N131" s="302"/>
      <c r="O131" s="302"/>
      <c r="P131" s="302"/>
    </row>
    <row r="132" spans="1:16" s="124" customFormat="1">
      <c r="A132" s="2"/>
      <c r="B132" s="2"/>
      <c r="C132" s="2"/>
      <c r="D132" s="2"/>
      <c r="E132" s="2"/>
      <c r="F132" s="2"/>
      <c r="G132" s="2"/>
      <c r="H132" s="2"/>
      <c r="I132" s="2"/>
      <c r="J132" s="2"/>
      <c r="K132" s="268"/>
      <c r="L132" s="268"/>
      <c r="M132" s="268"/>
      <c r="N132" s="268"/>
      <c r="O132" s="268"/>
      <c r="P132" s="3"/>
    </row>
    <row r="133" spans="1:16" s="149" customFormat="1" ht="13.5" customHeight="1">
      <c r="A133" s="38"/>
      <c r="B133" s="38"/>
      <c r="C133" s="38"/>
      <c r="D133" s="38"/>
      <c r="E133" s="38"/>
      <c r="F133" s="38"/>
      <c r="G133" s="30"/>
      <c r="H133" s="39"/>
      <c r="I133" s="39"/>
      <c r="J133" s="39"/>
      <c r="K133" s="38"/>
      <c r="L133" s="38"/>
      <c r="M133" s="38"/>
      <c r="N133" s="38"/>
      <c r="O133" s="38"/>
      <c r="P133" s="38"/>
    </row>
    <row r="134" spans="1:16" s="124" customFormat="1" ht="13.5" customHeight="1">
      <c r="A134" s="4"/>
      <c r="B134" s="28" t="s">
        <v>4</v>
      </c>
      <c r="C134" s="269" t="s">
        <v>131</v>
      </c>
      <c r="D134" s="270"/>
      <c r="E134" s="28" t="s">
        <v>5</v>
      </c>
      <c r="F134" s="269"/>
      <c r="G134" s="270"/>
      <c r="H134" s="13"/>
      <c r="I134" s="28" t="s">
        <v>6</v>
      </c>
      <c r="J134" s="275">
        <f t="shared" ref="J134" si="17">K149</f>
        <v>0</v>
      </c>
      <c r="K134" s="276"/>
      <c r="L134" s="28" t="s">
        <v>7</v>
      </c>
      <c r="M134" s="309"/>
      <c r="N134" s="310"/>
      <c r="O134" s="4"/>
      <c r="P134" s="11"/>
    </row>
    <row r="135" spans="1:16" s="124" customFormat="1" ht="13.5" customHeight="1">
      <c r="A135" s="4"/>
      <c r="B135" s="14" t="s">
        <v>66</v>
      </c>
      <c r="C135" s="271"/>
      <c r="D135" s="272"/>
      <c r="E135" s="14" t="s">
        <v>67</v>
      </c>
      <c r="F135" s="271"/>
      <c r="G135" s="272"/>
      <c r="H135" s="14"/>
      <c r="I135" s="14" t="s">
        <v>68</v>
      </c>
      <c r="J135" s="277"/>
      <c r="K135" s="278"/>
      <c r="L135" s="14" t="s">
        <v>69</v>
      </c>
      <c r="M135" s="311"/>
      <c r="N135" s="312"/>
      <c r="O135" s="4"/>
      <c r="P135" s="11"/>
    </row>
    <row r="136" spans="1:16" s="124" customFormat="1" ht="13.5" customHeight="1">
      <c r="A136" s="4"/>
      <c r="B136" s="14"/>
      <c r="C136" s="273"/>
      <c r="D136" s="274"/>
      <c r="E136" s="14" t="s">
        <v>130</v>
      </c>
      <c r="F136" s="273"/>
      <c r="G136" s="274"/>
      <c r="H136" s="14"/>
      <c r="I136" s="14" t="s">
        <v>11</v>
      </c>
      <c r="J136" s="279"/>
      <c r="K136" s="280"/>
      <c r="L136" s="14"/>
      <c r="M136" s="313"/>
      <c r="N136" s="314"/>
      <c r="O136" s="4"/>
      <c r="P136" s="11"/>
    </row>
    <row r="137" spans="1:16" s="124" customFormat="1">
      <c r="A137" s="4"/>
      <c r="B137" s="4"/>
      <c r="C137" s="25"/>
      <c r="D137" s="25"/>
      <c r="E137" s="25"/>
      <c r="F137" s="25"/>
      <c r="G137" s="25"/>
      <c r="H137" s="25"/>
      <c r="I137" s="25"/>
      <c r="J137" s="25"/>
      <c r="K137" s="25"/>
      <c r="L137" s="25"/>
      <c r="M137" s="25"/>
      <c r="N137" s="25"/>
      <c r="O137" s="25"/>
      <c r="P137" s="26"/>
    </row>
    <row r="138" spans="1:16" s="124" customFormat="1" ht="17.25" customHeight="1">
      <c r="A138" s="4"/>
      <c r="B138" s="4" t="s">
        <v>70</v>
      </c>
      <c r="C138" s="226"/>
      <c r="D138" s="226"/>
      <c r="E138" s="226"/>
      <c r="F138" s="226"/>
      <c r="G138" s="226"/>
      <c r="H138" s="226"/>
      <c r="I138" s="226"/>
      <c r="J138" s="226"/>
      <c r="K138" s="226"/>
      <c r="L138" s="226"/>
      <c r="M138" s="226"/>
      <c r="N138" s="226"/>
      <c r="O138" s="118"/>
      <c r="P138" s="118"/>
    </row>
    <row r="139" spans="1:16" s="124" customFormat="1">
      <c r="A139" s="4"/>
      <c r="B139" s="4"/>
      <c r="C139" s="4"/>
      <c r="D139" s="4"/>
      <c r="E139" s="4"/>
      <c r="F139" s="4"/>
      <c r="G139" s="4"/>
      <c r="H139" s="4"/>
      <c r="I139" s="4"/>
      <c r="J139" s="4"/>
      <c r="K139" s="4"/>
      <c r="L139" s="4"/>
      <c r="M139" s="4"/>
      <c r="N139" s="4"/>
      <c r="O139" s="4"/>
      <c r="P139" s="11"/>
    </row>
    <row r="140" spans="1:16" s="124" customFormat="1" ht="18" customHeight="1">
      <c r="A140" s="117" t="s">
        <v>13</v>
      </c>
      <c r="B140" s="262" t="s">
        <v>71</v>
      </c>
      <c r="C140" s="263"/>
      <c r="D140" s="264"/>
      <c r="E140" s="262" t="s">
        <v>72</v>
      </c>
      <c r="F140" s="263"/>
      <c r="G140" s="264"/>
      <c r="H140" s="117" t="s">
        <v>73</v>
      </c>
      <c r="I140" s="117" t="s">
        <v>74</v>
      </c>
      <c r="J140" s="117" t="s">
        <v>75</v>
      </c>
      <c r="K140" s="262" t="s">
        <v>76</v>
      </c>
      <c r="L140" s="263"/>
      <c r="M140" s="264"/>
      <c r="N140" s="265" t="s">
        <v>119</v>
      </c>
      <c r="O140" s="266"/>
      <c r="P140" s="267"/>
    </row>
    <row r="141" spans="1:16" s="124" customFormat="1" ht="21" customHeight="1">
      <c r="A141" s="15">
        <v>25</v>
      </c>
      <c r="B141" s="253" t="s">
        <v>132</v>
      </c>
      <c r="C141" s="254"/>
      <c r="D141" s="255"/>
      <c r="E141" s="253" t="s">
        <v>83</v>
      </c>
      <c r="F141" s="254"/>
      <c r="G141" s="255"/>
      <c r="H141" s="113">
        <v>5</v>
      </c>
      <c r="I141" s="97" t="s">
        <v>82</v>
      </c>
      <c r="J141" s="119"/>
      <c r="K141" s="256">
        <f t="shared" ref="K141:K146" si="18">H141*J141</f>
        <v>0</v>
      </c>
      <c r="L141" s="257"/>
      <c r="M141" s="258"/>
      <c r="N141" s="259"/>
      <c r="O141" s="260"/>
      <c r="P141" s="261"/>
    </row>
    <row r="142" spans="1:16" s="124" customFormat="1" ht="21" customHeight="1">
      <c r="A142" s="15">
        <v>26</v>
      </c>
      <c r="B142" s="253"/>
      <c r="C142" s="254"/>
      <c r="D142" s="255"/>
      <c r="E142" s="253"/>
      <c r="F142" s="254"/>
      <c r="G142" s="255"/>
      <c r="H142" s="113"/>
      <c r="I142" s="97"/>
      <c r="J142" s="119"/>
      <c r="K142" s="256">
        <f t="shared" si="18"/>
        <v>0</v>
      </c>
      <c r="L142" s="257"/>
      <c r="M142" s="258"/>
      <c r="N142" s="259"/>
      <c r="O142" s="260"/>
      <c r="P142" s="261"/>
    </row>
    <row r="143" spans="1:16" s="124" customFormat="1" ht="21" customHeight="1">
      <c r="A143" s="15">
        <v>27</v>
      </c>
      <c r="B143" s="253"/>
      <c r="C143" s="254"/>
      <c r="D143" s="255"/>
      <c r="E143" s="253"/>
      <c r="F143" s="254"/>
      <c r="G143" s="255"/>
      <c r="H143" s="113"/>
      <c r="I143" s="97"/>
      <c r="J143" s="119"/>
      <c r="K143" s="256">
        <f t="shared" si="18"/>
        <v>0</v>
      </c>
      <c r="L143" s="257"/>
      <c r="M143" s="258"/>
      <c r="N143" s="259"/>
      <c r="O143" s="260"/>
      <c r="P143" s="261"/>
    </row>
    <row r="144" spans="1:16" s="124" customFormat="1" ht="21" customHeight="1">
      <c r="A144" s="15">
        <v>28</v>
      </c>
      <c r="B144" s="253"/>
      <c r="C144" s="254"/>
      <c r="D144" s="255"/>
      <c r="E144" s="253"/>
      <c r="F144" s="254"/>
      <c r="G144" s="255"/>
      <c r="H144" s="113"/>
      <c r="I144" s="97"/>
      <c r="J144" s="119"/>
      <c r="K144" s="256">
        <f t="shared" si="18"/>
        <v>0</v>
      </c>
      <c r="L144" s="257"/>
      <c r="M144" s="258"/>
      <c r="N144" s="259"/>
      <c r="O144" s="260"/>
      <c r="P144" s="261"/>
    </row>
    <row r="145" spans="1:22" s="124" customFormat="1" ht="21" customHeight="1">
      <c r="A145" s="15">
        <v>29</v>
      </c>
      <c r="B145" s="253"/>
      <c r="C145" s="254"/>
      <c r="D145" s="255"/>
      <c r="E145" s="253"/>
      <c r="F145" s="254"/>
      <c r="G145" s="255"/>
      <c r="H145" s="113"/>
      <c r="I145" s="97"/>
      <c r="J145" s="119"/>
      <c r="K145" s="256">
        <f t="shared" si="18"/>
        <v>0</v>
      </c>
      <c r="L145" s="257"/>
      <c r="M145" s="258"/>
      <c r="N145" s="259"/>
      <c r="O145" s="260"/>
      <c r="P145" s="261"/>
    </row>
    <row r="146" spans="1:22" s="124" customFormat="1" ht="21" customHeight="1">
      <c r="A146" s="15">
        <v>30</v>
      </c>
      <c r="B146" s="253"/>
      <c r="C146" s="254"/>
      <c r="D146" s="255"/>
      <c r="E146" s="253"/>
      <c r="F146" s="254"/>
      <c r="G146" s="255"/>
      <c r="H146" s="113"/>
      <c r="I146" s="97"/>
      <c r="J146" s="119"/>
      <c r="K146" s="256">
        <f t="shared" si="18"/>
        <v>0</v>
      </c>
      <c r="L146" s="257"/>
      <c r="M146" s="258"/>
      <c r="N146" s="259"/>
      <c r="O146" s="260"/>
      <c r="P146" s="261"/>
    </row>
    <row r="147" spans="1:22" s="124" customFormat="1" ht="21" customHeight="1">
      <c r="A147" s="244" t="s">
        <v>78</v>
      </c>
      <c r="B147" s="245"/>
      <c r="C147" s="245"/>
      <c r="D147" s="246"/>
      <c r="E147" s="247"/>
      <c r="F147" s="248"/>
      <c r="G147" s="249"/>
      <c r="H147" s="114"/>
      <c r="I147" s="98"/>
      <c r="J147" s="120"/>
      <c r="K147" s="238">
        <f t="shared" ref="K147" si="19">SUM(K141:M146)</f>
        <v>0</v>
      </c>
      <c r="L147" s="239"/>
      <c r="M147" s="240"/>
      <c r="N147" s="241"/>
      <c r="O147" s="242"/>
      <c r="P147" s="243"/>
    </row>
    <row r="148" spans="1:22" s="124" customFormat="1" ht="21" customHeight="1">
      <c r="A148" s="244" t="s">
        <v>79</v>
      </c>
      <c r="B148" s="245"/>
      <c r="C148" s="245"/>
      <c r="D148" s="246"/>
      <c r="E148" s="250"/>
      <c r="F148" s="251"/>
      <c r="G148" s="252"/>
      <c r="H148" s="114"/>
      <c r="I148" s="98"/>
      <c r="J148" s="120"/>
      <c r="K148" s="238" t="s">
        <v>56</v>
      </c>
      <c r="L148" s="239"/>
      <c r="M148" s="240"/>
      <c r="N148" s="241"/>
      <c r="O148" s="242"/>
      <c r="P148" s="243"/>
    </row>
    <row r="149" spans="1:22" s="124" customFormat="1" ht="21" customHeight="1">
      <c r="A149" s="235" t="s">
        <v>80</v>
      </c>
      <c r="B149" s="236"/>
      <c r="C149" s="236"/>
      <c r="D149" s="236"/>
      <c r="E149" s="236"/>
      <c r="F149" s="236"/>
      <c r="G149" s="236"/>
      <c r="H149" s="236"/>
      <c r="I149" s="236"/>
      <c r="J149" s="237"/>
      <c r="K149" s="238">
        <f t="shared" ref="K149" si="20">SUM(K147:M148)</f>
        <v>0</v>
      </c>
      <c r="L149" s="239"/>
      <c r="M149" s="240"/>
      <c r="N149" s="241"/>
      <c r="O149" s="242"/>
      <c r="P149" s="243"/>
    </row>
    <row r="150" spans="1:22" s="149" customFormat="1">
      <c r="A150" s="34"/>
      <c r="B150" s="34"/>
      <c r="C150" s="34"/>
      <c r="D150" s="34"/>
      <c r="E150" s="34"/>
      <c r="F150" s="34"/>
      <c r="G150" s="34"/>
      <c r="H150" s="34"/>
      <c r="I150" s="34"/>
      <c r="J150" s="34"/>
      <c r="K150" s="34"/>
      <c r="L150" s="34"/>
      <c r="M150" s="34"/>
      <c r="N150" s="34"/>
      <c r="O150" s="34"/>
      <c r="P150" s="35"/>
    </row>
    <row r="151" spans="1:22" s="124" customFormat="1" ht="41.25" customHeight="1">
      <c r="A151" s="229" t="s">
        <v>85</v>
      </c>
      <c r="B151" s="229"/>
      <c r="C151" s="229"/>
      <c r="D151" s="229"/>
      <c r="E151" s="229"/>
      <c r="F151" s="229"/>
      <c r="G151" s="229"/>
      <c r="H151" s="229"/>
      <c r="I151" s="229"/>
      <c r="J151" s="229"/>
      <c r="K151" s="229"/>
      <c r="L151" s="229"/>
      <c r="M151" s="229"/>
      <c r="N151" s="229"/>
      <c r="O151" s="229"/>
      <c r="P151" s="229"/>
      <c r="Q151" s="144"/>
      <c r="R151" s="144"/>
      <c r="S151" s="144"/>
      <c r="T151" s="144"/>
      <c r="U151" s="144"/>
      <c r="V151" s="144"/>
    </row>
    <row r="152" spans="1:22" s="124" customFormat="1" ht="18.75">
      <c r="A152" s="1"/>
      <c r="B152" s="1"/>
      <c r="C152" s="1"/>
      <c r="D152" s="1"/>
      <c r="E152" s="2"/>
      <c r="F152" s="2"/>
      <c r="G152" s="2"/>
      <c r="H152" s="2"/>
      <c r="I152" s="2"/>
      <c r="J152" s="2"/>
      <c r="K152" s="2"/>
      <c r="L152" s="2"/>
      <c r="M152" s="3"/>
      <c r="N152" s="230">
        <f>合計請求書!$K$6</f>
        <v>43516</v>
      </c>
      <c r="O152" s="230"/>
      <c r="P152" s="230"/>
      <c r="Q152" s="145"/>
      <c r="R152" s="146"/>
    </row>
    <row r="153" spans="1:22" s="124" customFormat="1" ht="14.25" customHeight="1">
      <c r="A153" s="231" t="s">
        <v>46</v>
      </c>
      <c r="B153" s="231"/>
      <c r="C153" s="231"/>
      <c r="D153" s="231"/>
      <c r="E153" s="233" t="s">
        <v>58</v>
      </c>
      <c r="F153" s="4"/>
      <c r="G153" s="4"/>
      <c r="H153" s="4"/>
      <c r="I153" s="4"/>
      <c r="J153" s="4"/>
      <c r="K153" s="4"/>
      <c r="L153" s="2"/>
      <c r="M153" s="3"/>
      <c r="N153" s="230"/>
      <c r="O153" s="230"/>
      <c r="P153" s="230"/>
      <c r="Q153" s="145"/>
      <c r="R153" s="146"/>
    </row>
    <row r="154" spans="1:22" s="124" customFormat="1" ht="21" customHeight="1">
      <c r="A154" s="232"/>
      <c r="B154" s="232"/>
      <c r="C154" s="232"/>
      <c r="D154" s="232"/>
      <c r="E154" s="233"/>
      <c r="F154" s="21"/>
      <c r="G154" s="21"/>
      <c r="H154" s="21"/>
      <c r="I154" s="21"/>
      <c r="J154" s="22"/>
      <c r="K154" s="5"/>
      <c r="L154" s="6" t="s">
        <v>59</v>
      </c>
      <c r="M154" s="234" t="str">
        <f>合計請求書!$K$24</f>
        <v>○○建設</v>
      </c>
      <c r="N154" s="234"/>
      <c r="O154" s="234"/>
      <c r="P154" s="234"/>
      <c r="Q154" s="145"/>
    </row>
    <row r="155" spans="1:22" s="124" customFormat="1" ht="18.75" customHeight="1">
      <c r="A155" s="303" t="s">
        <v>60</v>
      </c>
      <c r="B155" s="303"/>
      <c r="C155" s="303"/>
      <c r="D155" s="303"/>
      <c r="E155" s="7"/>
      <c r="F155" s="304" t="s">
        <v>61</v>
      </c>
      <c r="G155" s="306"/>
      <c r="H155" s="306"/>
      <c r="I155" s="307" t="s">
        <v>118</v>
      </c>
      <c r="J155" s="308"/>
      <c r="K155" s="147"/>
      <c r="L155" s="111" t="s">
        <v>62</v>
      </c>
      <c r="M155" s="112" t="str">
        <f>合計請求書!$K$25</f>
        <v>563-0008</v>
      </c>
      <c r="N155" s="281" t="str">
        <f>合計請求書!$K$26</f>
        <v>大阪市城東区関目6-13-12</v>
      </c>
      <c r="O155" s="281"/>
      <c r="P155" s="281"/>
      <c r="Q155" s="148"/>
      <c r="R155" s="148"/>
      <c r="S155" s="148"/>
      <c r="T155" s="148"/>
      <c r="U155" s="148"/>
      <c r="V155" s="148"/>
    </row>
    <row r="156" spans="1:22" s="124" customFormat="1" ht="13.5" customHeight="1">
      <c r="A156" s="8"/>
      <c r="B156" s="8"/>
      <c r="C156" s="8"/>
      <c r="D156" s="8"/>
      <c r="E156" s="9"/>
      <c r="F156" s="305"/>
      <c r="G156" s="306"/>
      <c r="H156" s="306"/>
      <c r="I156" s="307"/>
      <c r="J156" s="308"/>
      <c r="K156" s="147"/>
      <c r="L156" s="8"/>
      <c r="M156" s="10" t="s">
        <v>25</v>
      </c>
      <c r="N156" s="282" t="str">
        <f>合計請求書!$K$27</f>
        <v>06-6933-9326</v>
      </c>
      <c r="O156" s="282"/>
      <c r="P156" s="282"/>
      <c r="Q156" s="148"/>
      <c r="R156" s="148"/>
      <c r="S156" s="148"/>
      <c r="T156" s="148"/>
      <c r="U156" s="148"/>
      <c r="V156" s="148"/>
    </row>
    <row r="157" spans="1:22" s="124" customFormat="1" ht="13.5" customHeight="1">
      <c r="A157" s="3"/>
      <c r="B157" s="3"/>
      <c r="C157" s="3"/>
      <c r="D157" s="3"/>
      <c r="E157" s="4"/>
      <c r="F157" s="21"/>
      <c r="G157" s="21"/>
      <c r="H157" s="21"/>
      <c r="I157" s="21"/>
      <c r="J157" s="22"/>
      <c r="K157" s="11"/>
      <c r="L157" s="8"/>
      <c r="M157" s="10" t="s">
        <v>24</v>
      </c>
      <c r="N157" s="282" t="str">
        <f>合計請求書!$K$28</f>
        <v>06-6933-9319</v>
      </c>
      <c r="O157" s="282"/>
      <c r="P157" s="282"/>
      <c r="R157" s="146"/>
    </row>
    <row r="158" spans="1:22" s="149" customFormat="1" ht="14.25">
      <c r="A158" s="36"/>
      <c r="B158" s="36"/>
      <c r="C158" s="36"/>
      <c r="D158" s="36"/>
      <c r="E158" s="36"/>
      <c r="F158" s="36"/>
      <c r="G158" s="37"/>
      <c r="H158" s="36"/>
      <c r="I158" s="36"/>
      <c r="J158" s="36"/>
      <c r="K158" s="36"/>
      <c r="L158" s="36"/>
      <c r="M158" s="36"/>
      <c r="N158" s="36"/>
      <c r="O158" s="36"/>
      <c r="P158" s="36"/>
    </row>
    <row r="159" spans="1:22" s="124" customFormat="1">
      <c r="A159" s="4"/>
      <c r="B159" s="4"/>
      <c r="C159" s="4"/>
      <c r="D159" s="4"/>
      <c r="E159" s="11"/>
      <c r="F159" s="23"/>
      <c r="G159" s="23"/>
      <c r="H159" s="23"/>
      <c r="I159" s="23"/>
      <c r="J159" s="23"/>
      <c r="K159" s="4"/>
      <c r="L159" s="3"/>
      <c r="M159" s="3"/>
      <c r="N159" s="3"/>
      <c r="O159" s="2"/>
      <c r="P159" s="3"/>
    </row>
    <row r="160" spans="1:22" s="124" customFormat="1" ht="18" customHeight="1">
      <c r="A160" s="283" t="s">
        <v>64</v>
      </c>
      <c r="B160" s="284"/>
      <c r="C160" s="287">
        <f t="shared" ref="C160" si="21">K179</f>
        <v>0</v>
      </c>
      <c r="D160" s="288"/>
      <c r="E160" s="289"/>
      <c r="F160" s="293" t="s">
        <v>65</v>
      </c>
      <c r="G160" s="295"/>
      <c r="H160" s="296"/>
      <c r="I160" s="296"/>
      <c r="J160" s="296"/>
      <c r="K160" s="297"/>
      <c r="L160" s="3"/>
      <c r="M160" s="12"/>
      <c r="N160" s="301"/>
      <c r="O160" s="301"/>
      <c r="P160" s="301"/>
    </row>
    <row r="161" spans="1:16" s="124" customFormat="1" ht="18" customHeight="1">
      <c r="A161" s="285"/>
      <c r="B161" s="286"/>
      <c r="C161" s="290"/>
      <c r="D161" s="291"/>
      <c r="E161" s="292"/>
      <c r="F161" s="294"/>
      <c r="G161" s="298"/>
      <c r="H161" s="299"/>
      <c r="I161" s="299"/>
      <c r="J161" s="299"/>
      <c r="K161" s="300"/>
      <c r="L161" s="3"/>
      <c r="M161" s="12"/>
      <c r="N161" s="302"/>
      <c r="O161" s="302"/>
      <c r="P161" s="302"/>
    </row>
    <row r="162" spans="1:16" s="124" customFormat="1">
      <c r="A162" s="2"/>
      <c r="B162" s="2"/>
      <c r="C162" s="2"/>
      <c r="D162" s="2"/>
      <c r="E162" s="2"/>
      <c r="F162" s="2"/>
      <c r="G162" s="2"/>
      <c r="H162" s="2"/>
      <c r="I162" s="2"/>
      <c r="J162" s="2"/>
      <c r="K162" s="268"/>
      <c r="L162" s="268"/>
      <c r="M162" s="268"/>
      <c r="N162" s="268"/>
      <c r="O162" s="268"/>
      <c r="P162" s="3"/>
    </row>
    <row r="163" spans="1:16" s="149" customFormat="1" ht="13.5" customHeight="1">
      <c r="A163" s="38"/>
      <c r="B163" s="38"/>
      <c r="C163" s="38"/>
      <c r="D163" s="38"/>
      <c r="E163" s="38"/>
      <c r="F163" s="38"/>
      <c r="G163" s="30"/>
      <c r="H163" s="39"/>
      <c r="I163" s="39"/>
      <c r="J163" s="39"/>
      <c r="K163" s="38"/>
      <c r="L163" s="38"/>
      <c r="M163" s="38"/>
      <c r="N163" s="38"/>
      <c r="O163" s="38"/>
      <c r="P163" s="38"/>
    </row>
    <row r="164" spans="1:16" s="124" customFormat="1" ht="13.5" customHeight="1">
      <c r="A164" s="4"/>
      <c r="B164" s="28" t="s">
        <v>4</v>
      </c>
      <c r="C164" s="269" t="s">
        <v>131</v>
      </c>
      <c r="D164" s="270"/>
      <c r="E164" s="28" t="s">
        <v>5</v>
      </c>
      <c r="F164" s="269"/>
      <c r="G164" s="270"/>
      <c r="H164" s="13"/>
      <c r="I164" s="28" t="s">
        <v>6</v>
      </c>
      <c r="J164" s="275">
        <f t="shared" ref="J164" si="22">K179</f>
        <v>0</v>
      </c>
      <c r="K164" s="276"/>
      <c r="L164" s="28" t="s">
        <v>7</v>
      </c>
      <c r="M164" s="309"/>
      <c r="N164" s="310"/>
      <c r="O164" s="4"/>
      <c r="P164" s="11"/>
    </row>
    <row r="165" spans="1:16" s="124" customFormat="1" ht="13.5" customHeight="1">
      <c r="A165" s="4"/>
      <c r="B165" s="14" t="s">
        <v>66</v>
      </c>
      <c r="C165" s="271"/>
      <c r="D165" s="272"/>
      <c r="E165" s="14" t="s">
        <v>67</v>
      </c>
      <c r="F165" s="271"/>
      <c r="G165" s="272"/>
      <c r="H165" s="14"/>
      <c r="I165" s="14" t="s">
        <v>68</v>
      </c>
      <c r="J165" s="277"/>
      <c r="K165" s="278"/>
      <c r="L165" s="14" t="s">
        <v>69</v>
      </c>
      <c r="M165" s="311"/>
      <c r="N165" s="312"/>
      <c r="O165" s="4"/>
      <c r="P165" s="11"/>
    </row>
    <row r="166" spans="1:16" s="124" customFormat="1" ht="13.5" customHeight="1">
      <c r="A166" s="4"/>
      <c r="B166" s="14"/>
      <c r="C166" s="273"/>
      <c r="D166" s="274"/>
      <c r="E166" s="14" t="s">
        <v>130</v>
      </c>
      <c r="F166" s="273"/>
      <c r="G166" s="274"/>
      <c r="H166" s="14"/>
      <c r="I166" s="14" t="s">
        <v>11</v>
      </c>
      <c r="J166" s="279"/>
      <c r="K166" s="280"/>
      <c r="L166" s="14"/>
      <c r="M166" s="313"/>
      <c r="N166" s="314"/>
      <c r="O166" s="4"/>
      <c r="P166" s="11"/>
    </row>
    <row r="167" spans="1:16" s="124" customFormat="1">
      <c r="A167" s="4"/>
      <c r="B167" s="4"/>
      <c r="C167" s="25"/>
      <c r="D167" s="25"/>
      <c r="E167" s="25"/>
      <c r="F167" s="25"/>
      <c r="G167" s="25"/>
      <c r="H167" s="25"/>
      <c r="I167" s="25"/>
      <c r="J167" s="25"/>
      <c r="K167" s="25"/>
      <c r="L167" s="25"/>
      <c r="M167" s="25"/>
      <c r="N167" s="25"/>
      <c r="O167" s="25"/>
      <c r="P167" s="26"/>
    </row>
    <row r="168" spans="1:16" s="124" customFormat="1" ht="17.25" customHeight="1">
      <c r="A168" s="4"/>
      <c r="B168" s="4" t="s">
        <v>70</v>
      </c>
      <c r="C168" s="226"/>
      <c r="D168" s="226"/>
      <c r="E168" s="226"/>
      <c r="F168" s="226"/>
      <c r="G168" s="226"/>
      <c r="H168" s="226"/>
      <c r="I168" s="226"/>
      <c r="J168" s="226"/>
      <c r="K168" s="226"/>
      <c r="L168" s="226"/>
      <c r="M168" s="226"/>
      <c r="N168" s="226"/>
      <c r="O168" s="118"/>
      <c r="P168" s="118"/>
    </row>
    <row r="169" spans="1:16" s="124" customFormat="1">
      <c r="A169" s="4"/>
      <c r="B169" s="4"/>
      <c r="C169" s="4"/>
      <c r="D169" s="4"/>
      <c r="E169" s="4"/>
      <c r="F169" s="4"/>
      <c r="G169" s="4"/>
      <c r="H169" s="4"/>
      <c r="I169" s="4"/>
      <c r="J169" s="4"/>
      <c r="K169" s="4"/>
      <c r="L169" s="4"/>
      <c r="M169" s="4"/>
      <c r="N169" s="4"/>
      <c r="O169" s="4"/>
      <c r="P169" s="11"/>
    </row>
    <row r="170" spans="1:16" s="124" customFormat="1" ht="18" customHeight="1">
      <c r="A170" s="117" t="s">
        <v>13</v>
      </c>
      <c r="B170" s="262" t="s">
        <v>71</v>
      </c>
      <c r="C170" s="263"/>
      <c r="D170" s="264"/>
      <c r="E170" s="262" t="s">
        <v>72</v>
      </c>
      <c r="F170" s="263"/>
      <c r="G170" s="264"/>
      <c r="H170" s="117" t="s">
        <v>73</v>
      </c>
      <c r="I170" s="117" t="s">
        <v>74</v>
      </c>
      <c r="J170" s="117" t="s">
        <v>75</v>
      </c>
      <c r="K170" s="262" t="s">
        <v>76</v>
      </c>
      <c r="L170" s="263"/>
      <c r="M170" s="264"/>
      <c r="N170" s="265" t="s">
        <v>119</v>
      </c>
      <c r="O170" s="266"/>
      <c r="P170" s="267"/>
    </row>
    <row r="171" spans="1:16" s="124" customFormat="1" ht="21" customHeight="1">
      <c r="A171" s="15">
        <v>31</v>
      </c>
      <c r="B171" s="253" t="s">
        <v>132</v>
      </c>
      <c r="C171" s="254"/>
      <c r="D171" s="255"/>
      <c r="E171" s="253" t="s">
        <v>83</v>
      </c>
      <c r="F171" s="254"/>
      <c r="G171" s="255"/>
      <c r="H171" s="113">
        <v>6</v>
      </c>
      <c r="I171" s="97" t="s">
        <v>82</v>
      </c>
      <c r="J171" s="119"/>
      <c r="K171" s="256">
        <f t="shared" ref="K171:K176" si="23">H171*J171</f>
        <v>0</v>
      </c>
      <c r="L171" s="257"/>
      <c r="M171" s="258"/>
      <c r="N171" s="259"/>
      <c r="O171" s="260"/>
      <c r="P171" s="261"/>
    </row>
    <row r="172" spans="1:16" s="124" customFormat="1" ht="21" customHeight="1">
      <c r="A172" s="15">
        <v>32</v>
      </c>
      <c r="B172" s="253"/>
      <c r="C172" s="254"/>
      <c r="D172" s="255"/>
      <c r="E172" s="253"/>
      <c r="F172" s="254"/>
      <c r="G172" s="255"/>
      <c r="H172" s="113"/>
      <c r="I172" s="97"/>
      <c r="J172" s="119"/>
      <c r="K172" s="256">
        <f t="shared" si="23"/>
        <v>0</v>
      </c>
      <c r="L172" s="257"/>
      <c r="M172" s="258"/>
      <c r="N172" s="259"/>
      <c r="O172" s="260"/>
      <c r="P172" s="261"/>
    </row>
    <row r="173" spans="1:16" s="124" customFormat="1" ht="21" customHeight="1">
      <c r="A173" s="15">
        <v>33</v>
      </c>
      <c r="B173" s="253"/>
      <c r="C173" s="254"/>
      <c r="D173" s="255"/>
      <c r="E173" s="253"/>
      <c r="F173" s="254"/>
      <c r="G173" s="255"/>
      <c r="H173" s="113"/>
      <c r="I173" s="97"/>
      <c r="J173" s="119"/>
      <c r="K173" s="256">
        <f t="shared" si="23"/>
        <v>0</v>
      </c>
      <c r="L173" s="257"/>
      <c r="M173" s="258"/>
      <c r="N173" s="259"/>
      <c r="O173" s="260"/>
      <c r="P173" s="261"/>
    </row>
    <row r="174" spans="1:16" s="124" customFormat="1" ht="21" customHeight="1">
      <c r="A174" s="15">
        <v>34</v>
      </c>
      <c r="B174" s="253"/>
      <c r="C174" s="254"/>
      <c r="D174" s="255"/>
      <c r="E174" s="253"/>
      <c r="F174" s="254"/>
      <c r="G174" s="255"/>
      <c r="H174" s="113"/>
      <c r="I174" s="97"/>
      <c r="J174" s="119"/>
      <c r="K174" s="256">
        <f t="shared" si="23"/>
        <v>0</v>
      </c>
      <c r="L174" s="257"/>
      <c r="M174" s="258"/>
      <c r="N174" s="259"/>
      <c r="O174" s="260"/>
      <c r="P174" s="261"/>
    </row>
    <row r="175" spans="1:16" s="124" customFormat="1" ht="21" customHeight="1">
      <c r="A175" s="15">
        <v>35</v>
      </c>
      <c r="B175" s="253"/>
      <c r="C175" s="254"/>
      <c r="D175" s="255"/>
      <c r="E175" s="253"/>
      <c r="F175" s="254"/>
      <c r="G175" s="255"/>
      <c r="H175" s="113"/>
      <c r="I175" s="97"/>
      <c r="J175" s="119"/>
      <c r="K175" s="256">
        <f t="shared" si="23"/>
        <v>0</v>
      </c>
      <c r="L175" s="257"/>
      <c r="M175" s="258"/>
      <c r="N175" s="259"/>
      <c r="O175" s="260"/>
      <c r="P175" s="261"/>
    </row>
    <row r="176" spans="1:16" s="124" customFormat="1" ht="21" customHeight="1">
      <c r="A176" s="15">
        <v>36</v>
      </c>
      <c r="B176" s="253"/>
      <c r="C176" s="254"/>
      <c r="D176" s="255"/>
      <c r="E176" s="253"/>
      <c r="F176" s="254"/>
      <c r="G176" s="255"/>
      <c r="H176" s="113"/>
      <c r="I176" s="97"/>
      <c r="J176" s="119"/>
      <c r="K176" s="256">
        <f t="shared" si="23"/>
        <v>0</v>
      </c>
      <c r="L176" s="257"/>
      <c r="M176" s="258"/>
      <c r="N176" s="259"/>
      <c r="O176" s="260"/>
      <c r="P176" s="261"/>
    </row>
    <row r="177" spans="1:22" s="124" customFormat="1" ht="21" customHeight="1">
      <c r="A177" s="244" t="s">
        <v>78</v>
      </c>
      <c r="B177" s="245"/>
      <c r="C177" s="245"/>
      <c r="D177" s="246"/>
      <c r="E177" s="247"/>
      <c r="F177" s="248"/>
      <c r="G177" s="249"/>
      <c r="H177" s="114"/>
      <c r="I177" s="98"/>
      <c r="J177" s="120"/>
      <c r="K177" s="238">
        <f t="shared" ref="K177" si="24">SUM(K171:M176)</f>
        <v>0</v>
      </c>
      <c r="L177" s="239"/>
      <c r="M177" s="240"/>
      <c r="N177" s="241"/>
      <c r="O177" s="242"/>
      <c r="P177" s="243"/>
    </row>
    <row r="178" spans="1:22" s="124" customFormat="1" ht="21" customHeight="1">
      <c r="A178" s="244" t="s">
        <v>79</v>
      </c>
      <c r="B178" s="245"/>
      <c r="C178" s="245"/>
      <c r="D178" s="246"/>
      <c r="E178" s="250"/>
      <c r="F178" s="251"/>
      <c r="G178" s="252"/>
      <c r="H178" s="114"/>
      <c r="I178" s="98"/>
      <c r="J178" s="120"/>
      <c r="K178" s="238" t="s">
        <v>56</v>
      </c>
      <c r="L178" s="239"/>
      <c r="M178" s="240"/>
      <c r="N178" s="241"/>
      <c r="O178" s="242"/>
      <c r="P178" s="243"/>
    </row>
    <row r="179" spans="1:22" s="124" customFormat="1" ht="21" customHeight="1">
      <c r="A179" s="235" t="s">
        <v>80</v>
      </c>
      <c r="B179" s="236"/>
      <c r="C179" s="236"/>
      <c r="D179" s="236"/>
      <c r="E179" s="236"/>
      <c r="F179" s="236"/>
      <c r="G179" s="236"/>
      <c r="H179" s="236"/>
      <c r="I179" s="236"/>
      <c r="J179" s="237"/>
      <c r="K179" s="238">
        <f t="shared" ref="K179" si="25">SUM(K177:M178)</f>
        <v>0</v>
      </c>
      <c r="L179" s="239"/>
      <c r="M179" s="240"/>
      <c r="N179" s="241"/>
      <c r="O179" s="242"/>
      <c r="P179" s="243"/>
    </row>
    <row r="180" spans="1:22" s="149" customFormat="1">
      <c r="A180" s="34"/>
      <c r="B180" s="34"/>
      <c r="C180" s="34"/>
      <c r="D180" s="34"/>
      <c r="E180" s="34"/>
      <c r="F180" s="34"/>
      <c r="G180" s="34"/>
      <c r="H180" s="34"/>
      <c r="I180" s="34"/>
      <c r="J180" s="34"/>
      <c r="K180" s="34"/>
      <c r="L180" s="34"/>
      <c r="M180" s="34"/>
      <c r="N180" s="34"/>
      <c r="O180" s="34"/>
      <c r="P180" s="35"/>
    </row>
    <row r="181" spans="1:22" s="124" customFormat="1" ht="41.25" customHeight="1">
      <c r="A181" s="229" t="s">
        <v>85</v>
      </c>
      <c r="B181" s="229"/>
      <c r="C181" s="229"/>
      <c r="D181" s="229"/>
      <c r="E181" s="229"/>
      <c r="F181" s="229"/>
      <c r="G181" s="229"/>
      <c r="H181" s="229"/>
      <c r="I181" s="229"/>
      <c r="J181" s="229"/>
      <c r="K181" s="229"/>
      <c r="L181" s="229"/>
      <c r="M181" s="229"/>
      <c r="N181" s="229"/>
      <c r="O181" s="229"/>
      <c r="P181" s="229"/>
      <c r="Q181" s="144"/>
      <c r="R181" s="144"/>
      <c r="S181" s="144"/>
      <c r="T181" s="144"/>
      <c r="U181" s="144"/>
      <c r="V181" s="144"/>
    </row>
    <row r="182" spans="1:22" s="124" customFormat="1" ht="18.75">
      <c r="A182" s="1"/>
      <c r="B182" s="1"/>
      <c r="C182" s="1"/>
      <c r="D182" s="1"/>
      <c r="E182" s="2"/>
      <c r="F182" s="2"/>
      <c r="G182" s="2"/>
      <c r="H182" s="2"/>
      <c r="I182" s="2"/>
      <c r="J182" s="2"/>
      <c r="K182" s="2"/>
      <c r="L182" s="2"/>
      <c r="M182" s="3"/>
      <c r="N182" s="230">
        <f>合計請求書!$K$6</f>
        <v>43516</v>
      </c>
      <c r="O182" s="230"/>
      <c r="P182" s="230"/>
      <c r="Q182" s="145"/>
      <c r="R182" s="146"/>
    </row>
    <row r="183" spans="1:22" s="124" customFormat="1" ht="14.25" customHeight="1">
      <c r="A183" s="231" t="s">
        <v>46</v>
      </c>
      <c r="B183" s="231"/>
      <c r="C183" s="231"/>
      <c r="D183" s="231"/>
      <c r="E183" s="233" t="s">
        <v>58</v>
      </c>
      <c r="F183" s="4"/>
      <c r="G183" s="4"/>
      <c r="H183" s="4"/>
      <c r="I183" s="4"/>
      <c r="J183" s="4"/>
      <c r="K183" s="4"/>
      <c r="L183" s="2"/>
      <c r="M183" s="3"/>
      <c r="N183" s="230"/>
      <c r="O183" s="230"/>
      <c r="P183" s="230"/>
      <c r="Q183" s="145"/>
      <c r="R183" s="146"/>
    </row>
    <row r="184" spans="1:22" s="124" customFormat="1" ht="21" customHeight="1">
      <c r="A184" s="232"/>
      <c r="B184" s="232"/>
      <c r="C184" s="232"/>
      <c r="D184" s="232"/>
      <c r="E184" s="233"/>
      <c r="F184" s="21"/>
      <c r="G184" s="21"/>
      <c r="H184" s="21"/>
      <c r="I184" s="21"/>
      <c r="J184" s="22"/>
      <c r="K184" s="5"/>
      <c r="L184" s="6" t="s">
        <v>59</v>
      </c>
      <c r="M184" s="234" t="str">
        <f>合計請求書!$K$24</f>
        <v>○○建設</v>
      </c>
      <c r="N184" s="234"/>
      <c r="O184" s="234"/>
      <c r="P184" s="234"/>
      <c r="Q184" s="145"/>
    </row>
    <row r="185" spans="1:22" s="124" customFormat="1" ht="18.75" customHeight="1">
      <c r="A185" s="303" t="s">
        <v>60</v>
      </c>
      <c r="B185" s="303"/>
      <c r="C185" s="303"/>
      <c r="D185" s="303"/>
      <c r="E185" s="7"/>
      <c r="F185" s="304" t="s">
        <v>61</v>
      </c>
      <c r="G185" s="306"/>
      <c r="H185" s="306"/>
      <c r="I185" s="307" t="s">
        <v>118</v>
      </c>
      <c r="J185" s="308"/>
      <c r="K185" s="147"/>
      <c r="L185" s="111" t="s">
        <v>62</v>
      </c>
      <c r="M185" s="112" t="str">
        <f>合計請求書!$K$25</f>
        <v>563-0008</v>
      </c>
      <c r="N185" s="281" t="str">
        <f>合計請求書!$K$26</f>
        <v>大阪市城東区関目6-13-12</v>
      </c>
      <c r="O185" s="281"/>
      <c r="P185" s="281"/>
      <c r="Q185" s="148"/>
      <c r="R185" s="148"/>
      <c r="S185" s="148"/>
      <c r="T185" s="148"/>
      <c r="U185" s="148"/>
      <c r="V185" s="148"/>
    </row>
    <row r="186" spans="1:22" s="124" customFormat="1" ht="13.5" customHeight="1">
      <c r="A186" s="8"/>
      <c r="B186" s="8"/>
      <c r="C186" s="8"/>
      <c r="D186" s="8"/>
      <c r="E186" s="9"/>
      <c r="F186" s="305"/>
      <c r="G186" s="306"/>
      <c r="H186" s="306"/>
      <c r="I186" s="307"/>
      <c r="J186" s="308"/>
      <c r="K186" s="147"/>
      <c r="L186" s="8"/>
      <c r="M186" s="10" t="s">
        <v>25</v>
      </c>
      <c r="N186" s="282" t="str">
        <f>合計請求書!$K$27</f>
        <v>06-6933-9326</v>
      </c>
      <c r="O186" s="282"/>
      <c r="P186" s="282"/>
      <c r="Q186" s="148"/>
      <c r="R186" s="148"/>
      <c r="S186" s="148"/>
      <c r="T186" s="148"/>
      <c r="U186" s="148"/>
      <c r="V186" s="148"/>
    </row>
    <row r="187" spans="1:22" s="124" customFormat="1" ht="13.5" customHeight="1">
      <c r="A187" s="3"/>
      <c r="B187" s="3"/>
      <c r="C187" s="3"/>
      <c r="D187" s="3"/>
      <c r="E187" s="4"/>
      <c r="F187" s="21"/>
      <c r="G187" s="21"/>
      <c r="H187" s="21"/>
      <c r="I187" s="21"/>
      <c r="J187" s="22"/>
      <c r="K187" s="11"/>
      <c r="L187" s="8"/>
      <c r="M187" s="10" t="s">
        <v>24</v>
      </c>
      <c r="N187" s="282" t="str">
        <f>合計請求書!$K$28</f>
        <v>06-6933-9319</v>
      </c>
      <c r="O187" s="282"/>
      <c r="P187" s="282"/>
      <c r="R187" s="146"/>
    </row>
    <row r="188" spans="1:22" s="149" customFormat="1" ht="14.25">
      <c r="A188" s="36"/>
      <c r="B188" s="36"/>
      <c r="C188" s="36"/>
      <c r="D188" s="36"/>
      <c r="E188" s="36"/>
      <c r="F188" s="36"/>
      <c r="G188" s="37"/>
      <c r="H188" s="36"/>
      <c r="I188" s="36"/>
      <c r="J188" s="36"/>
      <c r="K188" s="36"/>
      <c r="L188" s="36"/>
      <c r="M188" s="36"/>
      <c r="N188" s="36"/>
      <c r="O188" s="36"/>
      <c r="P188" s="36"/>
    </row>
    <row r="189" spans="1:22" s="124" customFormat="1">
      <c r="A189" s="4"/>
      <c r="B189" s="4"/>
      <c r="C189" s="4"/>
      <c r="D189" s="4"/>
      <c r="E189" s="11"/>
      <c r="F189" s="23"/>
      <c r="G189" s="23"/>
      <c r="H189" s="23"/>
      <c r="I189" s="23"/>
      <c r="J189" s="23"/>
      <c r="K189" s="4"/>
      <c r="L189" s="3"/>
      <c r="M189" s="3"/>
      <c r="N189" s="3"/>
      <c r="O189" s="2"/>
      <c r="P189" s="3"/>
    </row>
    <row r="190" spans="1:22" s="124" customFormat="1" ht="18" customHeight="1">
      <c r="A190" s="283" t="s">
        <v>64</v>
      </c>
      <c r="B190" s="284"/>
      <c r="C190" s="287">
        <f t="shared" ref="C190" si="26">K209</f>
        <v>0</v>
      </c>
      <c r="D190" s="288"/>
      <c r="E190" s="289"/>
      <c r="F190" s="293" t="s">
        <v>65</v>
      </c>
      <c r="G190" s="295"/>
      <c r="H190" s="296"/>
      <c r="I190" s="296"/>
      <c r="J190" s="296"/>
      <c r="K190" s="297"/>
      <c r="L190" s="3"/>
      <c r="M190" s="12"/>
      <c r="N190" s="301"/>
      <c r="O190" s="301"/>
      <c r="P190" s="301"/>
    </row>
    <row r="191" spans="1:22" s="124" customFormat="1" ht="18" customHeight="1">
      <c r="A191" s="285"/>
      <c r="B191" s="286"/>
      <c r="C191" s="290"/>
      <c r="D191" s="291"/>
      <c r="E191" s="292"/>
      <c r="F191" s="294"/>
      <c r="G191" s="298"/>
      <c r="H191" s="299"/>
      <c r="I191" s="299"/>
      <c r="J191" s="299"/>
      <c r="K191" s="300"/>
      <c r="L191" s="3"/>
      <c r="M191" s="12"/>
      <c r="N191" s="302"/>
      <c r="O191" s="302"/>
      <c r="P191" s="302"/>
    </row>
    <row r="192" spans="1:22" s="124" customFormat="1">
      <c r="A192" s="2"/>
      <c r="B192" s="2"/>
      <c r="C192" s="2"/>
      <c r="D192" s="2"/>
      <c r="E192" s="2"/>
      <c r="F192" s="2"/>
      <c r="G192" s="2"/>
      <c r="H192" s="2"/>
      <c r="I192" s="2"/>
      <c r="J192" s="2"/>
      <c r="K192" s="268"/>
      <c r="L192" s="268"/>
      <c r="M192" s="268"/>
      <c r="N192" s="268"/>
      <c r="O192" s="268"/>
      <c r="P192" s="3"/>
    </row>
    <row r="193" spans="1:16" s="149" customFormat="1" ht="13.5" customHeight="1">
      <c r="A193" s="38"/>
      <c r="B193" s="38"/>
      <c r="C193" s="38"/>
      <c r="D193" s="38"/>
      <c r="E193" s="38"/>
      <c r="F193" s="38"/>
      <c r="G193" s="30"/>
      <c r="H193" s="39"/>
      <c r="I193" s="39"/>
      <c r="J193" s="39"/>
      <c r="K193" s="38"/>
      <c r="L193" s="38"/>
      <c r="M193" s="38"/>
      <c r="N193" s="38"/>
      <c r="O193" s="38"/>
      <c r="P193" s="38"/>
    </row>
    <row r="194" spans="1:16" s="124" customFormat="1" ht="13.5" customHeight="1">
      <c r="A194" s="4"/>
      <c r="B194" s="28" t="s">
        <v>4</v>
      </c>
      <c r="C194" s="269" t="s">
        <v>131</v>
      </c>
      <c r="D194" s="270"/>
      <c r="E194" s="28" t="s">
        <v>5</v>
      </c>
      <c r="F194" s="269"/>
      <c r="G194" s="270"/>
      <c r="H194" s="13"/>
      <c r="I194" s="28" t="s">
        <v>6</v>
      </c>
      <c r="J194" s="275">
        <f t="shared" ref="J194" si="27">K209</f>
        <v>0</v>
      </c>
      <c r="K194" s="276"/>
      <c r="L194" s="28" t="s">
        <v>7</v>
      </c>
      <c r="M194" s="309"/>
      <c r="N194" s="310"/>
      <c r="O194" s="4"/>
      <c r="P194" s="11"/>
    </row>
    <row r="195" spans="1:16" s="124" customFormat="1" ht="13.5" customHeight="1">
      <c r="A195" s="4"/>
      <c r="B195" s="14" t="s">
        <v>66</v>
      </c>
      <c r="C195" s="271"/>
      <c r="D195" s="272"/>
      <c r="E195" s="14" t="s">
        <v>67</v>
      </c>
      <c r="F195" s="271"/>
      <c r="G195" s="272"/>
      <c r="H195" s="14"/>
      <c r="I195" s="14" t="s">
        <v>68</v>
      </c>
      <c r="J195" s="277"/>
      <c r="K195" s="278"/>
      <c r="L195" s="14" t="s">
        <v>69</v>
      </c>
      <c r="M195" s="311"/>
      <c r="N195" s="312"/>
      <c r="O195" s="4"/>
      <c r="P195" s="11"/>
    </row>
    <row r="196" spans="1:16" s="124" customFormat="1" ht="13.5" customHeight="1">
      <c r="A196" s="4"/>
      <c r="B196" s="14"/>
      <c r="C196" s="273"/>
      <c r="D196" s="274"/>
      <c r="E196" s="14" t="s">
        <v>130</v>
      </c>
      <c r="F196" s="273"/>
      <c r="G196" s="274"/>
      <c r="H196" s="14"/>
      <c r="I196" s="14" t="s">
        <v>11</v>
      </c>
      <c r="J196" s="279"/>
      <c r="K196" s="280"/>
      <c r="L196" s="14"/>
      <c r="M196" s="313"/>
      <c r="N196" s="314"/>
      <c r="O196" s="4"/>
      <c r="P196" s="11"/>
    </row>
    <row r="197" spans="1:16" s="124" customFormat="1">
      <c r="A197" s="4"/>
      <c r="B197" s="4"/>
      <c r="C197" s="25"/>
      <c r="D197" s="25"/>
      <c r="E197" s="25"/>
      <c r="F197" s="25"/>
      <c r="G197" s="25"/>
      <c r="H197" s="25"/>
      <c r="I197" s="25"/>
      <c r="J197" s="25"/>
      <c r="K197" s="25"/>
      <c r="L197" s="25"/>
      <c r="M197" s="25"/>
      <c r="N197" s="25"/>
      <c r="O197" s="25"/>
      <c r="P197" s="26"/>
    </row>
    <row r="198" spans="1:16" s="124" customFormat="1" ht="17.25" customHeight="1">
      <c r="A198" s="4"/>
      <c r="B198" s="4" t="s">
        <v>70</v>
      </c>
      <c r="C198" s="226"/>
      <c r="D198" s="226"/>
      <c r="E198" s="226"/>
      <c r="F198" s="226"/>
      <c r="G198" s="226"/>
      <c r="H198" s="226"/>
      <c r="I198" s="226"/>
      <c r="J198" s="226"/>
      <c r="K198" s="226"/>
      <c r="L198" s="226"/>
      <c r="M198" s="226"/>
      <c r="N198" s="226"/>
      <c r="O198" s="118"/>
      <c r="P198" s="118"/>
    </row>
    <row r="199" spans="1:16" s="124" customFormat="1">
      <c r="A199" s="4"/>
      <c r="B199" s="4"/>
      <c r="C199" s="4"/>
      <c r="D199" s="4"/>
      <c r="E199" s="4"/>
      <c r="F199" s="4"/>
      <c r="G199" s="4"/>
      <c r="H199" s="4"/>
      <c r="I199" s="4"/>
      <c r="J199" s="4"/>
      <c r="K199" s="4"/>
      <c r="L199" s="4"/>
      <c r="M199" s="4"/>
      <c r="N199" s="4"/>
      <c r="O199" s="4"/>
      <c r="P199" s="11"/>
    </row>
    <row r="200" spans="1:16" s="124" customFormat="1" ht="18" customHeight="1">
      <c r="A200" s="117" t="s">
        <v>13</v>
      </c>
      <c r="B200" s="262" t="s">
        <v>71</v>
      </c>
      <c r="C200" s="263"/>
      <c r="D200" s="264"/>
      <c r="E200" s="262" t="s">
        <v>72</v>
      </c>
      <c r="F200" s="263"/>
      <c r="G200" s="264"/>
      <c r="H200" s="117" t="s">
        <v>73</v>
      </c>
      <c r="I200" s="117" t="s">
        <v>74</v>
      </c>
      <c r="J200" s="117" t="s">
        <v>75</v>
      </c>
      <c r="K200" s="262" t="s">
        <v>76</v>
      </c>
      <c r="L200" s="263"/>
      <c r="M200" s="264"/>
      <c r="N200" s="265" t="s">
        <v>119</v>
      </c>
      <c r="O200" s="266"/>
      <c r="P200" s="267"/>
    </row>
    <row r="201" spans="1:16" s="124" customFormat="1" ht="21" customHeight="1">
      <c r="A201" s="15">
        <v>37</v>
      </c>
      <c r="B201" s="253" t="s">
        <v>132</v>
      </c>
      <c r="C201" s="254"/>
      <c r="D201" s="255"/>
      <c r="E201" s="253" t="s">
        <v>83</v>
      </c>
      <c r="F201" s="254"/>
      <c r="G201" s="255"/>
      <c r="H201" s="113">
        <v>7</v>
      </c>
      <c r="I201" s="97" t="s">
        <v>82</v>
      </c>
      <c r="J201" s="119"/>
      <c r="K201" s="256">
        <f t="shared" ref="K201:K206" si="28">H201*J201</f>
        <v>0</v>
      </c>
      <c r="L201" s="257"/>
      <c r="M201" s="258"/>
      <c r="N201" s="259"/>
      <c r="O201" s="260"/>
      <c r="P201" s="261"/>
    </row>
    <row r="202" spans="1:16" s="124" customFormat="1" ht="21" customHeight="1">
      <c r="A202" s="15">
        <v>38</v>
      </c>
      <c r="B202" s="253"/>
      <c r="C202" s="254"/>
      <c r="D202" s="255"/>
      <c r="E202" s="253"/>
      <c r="F202" s="254"/>
      <c r="G202" s="255"/>
      <c r="H202" s="113"/>
      <c r="I202" s="97"/>
      <c r="J202" s="119"/>
      <c r="K202" s="256">
        <f t="shared" si="28"/>
        <v>0</v>
      </c>
      <c r="L202" s="257"/>
      <c r="M202" s="258"/>
      <c r="N202" s="259"/>
      <c r="O202" s="260"/>
      <c r="P202" s="261"/>
    </row>
    <row r="203" spans="1:16" s="124" customFormat="1" ht="21" customHeight="1">
      <c r="A203" s="15">
        <v>39</v>
      </c>
      <c r="B203" s="253"/>
      <c r="C203" s="254"/>
      <c r="D203" s="255"/>
      <c r="E203" s="253"/>
      <c r="F203" s="254"/>
      <c r="G203" s="255"/>
      <c r="H203" s="113"/>
      <c r="I203" s="97"/>
      <c r="J203" s="119"/>
      <c r="K203" s="256">
        <f t="shared" si="28"/>
        <v>0</v>
      </c>
      <c r="L203" s="257"/>
      <c r="M203" s="258"/>
      <c r="N203" s="259"/>
      <c r="O203" s="260"/>
      <c r="P203" s="261"/>
    </row>
    <row r="204" spans="1:16" s="124" customFormat="1" ht="21" customHeight="1">
      <c r="A204" s="15">
        <v>40</v>
      </c>
      <c r="B204" s="253"/>
      <c r="C204" s="254"/>
      <c r="D204" s="255"/>
      <c r="E204" s="253"/>
      <c r="F204" s="254"/>
      <c r="G204" s="255"/>
      <c r="H204" s="113"/>
      <c r="I204" s="97"/>
      <c r="J204" s="119"/>
      <c r="K204" s="256">
        <f t="shared" si="28"/>
        <v>0</v>
      </c>
      <c r="L204" s="257"/>
      <c r="M204" s="258"/>
      <c r="N204" s="259"/>
      <c r="O204" s="260"/>
      <c r="P204" s="261"/>
    </row>
    <row r="205" spans="1:16" s="124" customFormat="1" ht="21" customHeight="1">
      <c r="A205" s="15">
        <v>41</v>
      </c>
      <c r="B205" s="253"/>
      <c r="C205" s="254"/>
      <c r="D205" s="255"/>
      <c r="E205" s="253"/>
      <c r="F205" s="254"/>
      <c r="G205" s="255"/>
      <c r="H205" s="113"/>
      <c r="I205" s="97"/>
      <c r="J205" s="119"/>
      <c r="K205" s="256">
        <f t="shared" si="28"/>
        <v>0</v>
      </c>
      <c r="L205" s="257"/>
      <c r="M205" s="258"/>
      <c r="N205" s="259"/>
      <c r="O205" s="260"/>
      <c r="P205" s="261"/>
    </row>
    <row r="206" spans="1:16" s="124" customFormat="1" ht="21" customHeight="1">
      <c r="A206" s="15">
        <v>42</v>
      </c>
      <c r="B206" s="253"/>
      <c r="C206" s="254"/>
      <c r="D206" s="255"/>
      <c r="E206" s="253"/>
      <c r="F206" s="254"/>
      <c r="G206" s="255"/>
      <c r="H206" s="113"/>
      <c r="I206" s="97"/>
      <c r="J206" s="119"/>
      <c r="K206" s="256">
        <f t="shared" si="28"/>
        <v>0</v>
      </c>
      <c r="L206" s="257"/>
      <c r="M206" s="258"/>
      <c r="N206" s="259"/>
      <c r="O206" s="260"/>
      <c r="P206" s="261"/>
    </row>
    <row r="207" spans="1:16" s="124" customFormat="1" ht="21" customHeight="1">
      <c r="A207" s="244" t="s">
        <v>78</v>
      </c>
      <c r="B207" s="245"/>
      <c r="C207" s="245"/>
      <c r="D207" s="246"/>
      <c r="E207" s="247"/>
      <c r="F207" s="248"/>
      <c r="G207" s="249"/>
      <c r="H207" s="114"/>
      <c r="I207" s="98"/>
      <c r="J207" s="120"/>
      <c r="K207" s="238">
        <f t="shared" ref="K207" si="29">SUM(K201:M206)</f>
        <v>0</v>
      </c>
      <c r="L207" s="239"/>
      <c r="M207" s="240"/>
      <c r="N207" s="241"/>
      <c r="O207" s="242"/>
      <c r="P207" s="243"/>
    </row>
    <row r="208" spans="1:16" s="124" customFormat="1" ht="21" customHeight="1">
      <c r="A208" s="244" t="s">
        <v>79</v>
      </c>
      <c r="B208" s="245"/>
      <c r="C208" s="245"/>
      <c r="D208" s="246"/>
      <c r="E208" s="250"/>
      <c r="F208" s="251"/>
      <c r="G208" s="252"/>
      <c r="H208" s="114"/>
      <c r="I208" s="98"/>
      <c r="J208" s="120"/>
      <c r="K208" s="238" t="s">
        <v>56</v>
      </c>
      <c r="L208" s="239"/>
      <c r="M208" s="240"/>
      <c r="N208" s="241"/>
      <c r="O208" s="242"/>
      <c r="P208" s="243"/>
    </row>
    <row r="209" spans="1:16" s="124" customFormat="1" ht="21" customHeight="1">
      <c r="A209" s="235" t="s">
        <v>80</v>
      </c>
      <c r="B209" s="236"/>
      <c r="C209" s="236"/>
      <c r="D209" s="236"/>
      <c r="E209" s="236"/>
      <c r="F209" s="236"/>
      <c r="G209" s="236"/>
      <c r="H209" s="236"/>
      <c r="I209" s="236"/>
      <c r="J209" s="237"/>
      <c r="K209" s="238">
        <f t="shared" ref="K209" si="30">SUM(K207:M208)</f>
        <v>0</v>
      </c>
      <c r="L209" s="239"/>
      <c r="M209" s="240"/>
      <c r="N209" s="241"/>
      <c r="O209" s="242"/>
      <c r="P209" s="243"/>
    </row>
    <row r="210" spans="1:16" s="149" customFormat="1">
      <c r="A210" s="34"/>
      <c r="B210" s="34"/>
      <c r="C210" s="34"/>
      <c r="D210" s="34"/>
      <c r="E210" s="34"/>
      <c r="F210" s="34"/>
      <c r="G210" s="34"/>
      <c r="H210" s="34"/>
      <c r="I210" s="34"/>
      <c r="J210" s="34"/>
      <c r="K210" s="34"/>
      <c r="L210" s="34"/>
      <c r="M210" s="34"/>
      <c r="N210" s="34"/>
      <c r="O210" s="34"/>
      <c r="P210" s="35"/>
    </row>
  </sheetData>
  <sheetProtection formatCells="0" formatColumns="0" formatRows="0" insertColumns="0" insertRows="0" insertHyperlinks="0" deleteColumns="0" deleteRows="0" sort="0" autoFilter="0" pivotTables="0"/>
  <mergeCells count="448">
    <mergeCell ref="C18:N18"/>
    <mergeCell ref="B23:D23"/>
    <mergeCell ref="E24:G24"/>
    <mergeCell ref="E23:G23"/>
    <mergeCell ref="N20:P20"/>
    <mergeCell ref="A28:D28"/>
    <mergeCell ref="E28:G28"/>
    <mergeCell ref="A29:J29"/>
    <mergeCell ref="K29:M29"/>
    <mergeCell ref="N29:P29"/>
    <mergeCell ref="N27:P27"/>
    <mergeCell ref="K28:M28"/>
    <mergeCell ref="K23:M23"/>
    <mergeCell ref="K24:M24"/>
    <mergeCell ref="N28:P28"/>
    <mergeCell ref="N25:P25"/>
    <mergeCell ref="K26:M26"/>
    <mergeCell ref="N26:P26"/>
    <mergeCell ref="N24:P24"/>
    <mergeCell ref="B22:D22"/>
    <mergeCell ref="E22:G22"/>
    <mergeCell ref="B21:D21"/>
    <mergeCell ref="E21:G21"/>
    <mergeCell ref="K20:M20"/>
    <mergeCell ref="A10:B11"/>
    <mergeCell ref="C10:E11"/>
    <mergeCell ref="F10:F11"/>
    <mergeCell ref="G10:K11"/>
    <mergeCell ref="N11:P11"/>
    <mergeCell ref="K12:O12"/>
    <mergeCell ref="C14:D16"/>
    <mergeCell ref="F14:G16"/>
    <mergeCell ref="J14:K16"/>
    <mergeCell ref="M14:N16"/>
    <mergeCell ref="K21:M21"/>
    <mergeCell ref="K22:M22"/>
    <mergeCell ref="E27:G27"/>
    <mergeCell ref="A27:D27"/>
    <mergeCell ref="E25:G25"/>
    <mergeCell ref="E26:G26"/>
    <mergeCell ref="B24:D24"/>
    <mergeCell ref="B25:D25"/>
    <mergeCell ref="B26:D26"/>
    <mergeCell ref="K25:M25"/>
    <mergeCell ref="K27:M27"/>
    <mergeCell ref="A31:P31"/>
    <mergeCell ref="N32:P33"/>
    <mergeCell ref="A33:D34"/>
    <mergeCell ref="E33:E34"/>
    <mergeCell ref="M34:P34"/>
    <mergeCell ref="I5:I6"/>
    <mergeCell ref="F5:F6"/>
    <mergeCell ref="N5:P5"/>
    <mergeCell ref="A1:P1"/>
    <mergeCell ref="N2:P3"/>
    <mergeCell ref="A3:D4"/>
    <mergeCell ref="E3:E4"/>
    <mergeCell ref="M4:P4"/>
    <mergeCell ref="J5:J6"/>
    <mergeCell ref="G5:H6"/>
    <mergeCell ref="A5:D5"/>
    <mergeCell ref="N6:P6"/>
    <mergeCell ref="N7:P7"/>
    <mergeCell ref="N23:P23"/>
    <mergeCell ref="N21:P21"/>
    <mergeCell ref="N22:P22"/>
    <mergeCell ref="B20:D20"/>
    <mergeCell ref="E20:G20"/>
    <mergeCell ref="N10:P10"/>
    <mergeCell ref="K42:O42"/>
    <mergeCell ref="C44:D46"/>
    <mergeCell ref="F44:G46"/>
    <mergeCell ref="J44:K46"/>
    <mergeCell ref="M44:N46"/>
    <mergeCell ref="N35:P35"/>
    <mergeCell ref="N36:P36"/>
    <mergeCell ref="N37:P37"/>
    <mergeCell ref="A40:B41"/>
    <mergeCell ref="C40:E41"/>
    <mergeCell ref="F40:F41"/>
    <mergeCell ref="G40:K41"/>
    <mergeCell ref="N40:P40"/>
    <mergeCell ref="N41:P41"/>
    <mergeCell ref="A35:D35"/>
    <mergeCell ref="F35:F36"/>
    <mergeCell ref="G35:H36"/>
    <mergeCell ref="I35:I36"/>
    <mergeCell ref="J35:J36"/>
    <mergeCell ref="B51:D51"/>
    <mergeCell ref="E51:G51"/>
    <mergeCell ref="K51:M51"/>
    <mergeCell ref="N51:P51"/>
    <mergeCell ref="B52:D52"/>
    <mergeCell ref="E52:G52"/>
    <mergeCell ref="K52:M52"/>
    <mergeCell ref="N52:P52"/>
    <mergeCell ref="C48:N48"/>
    <mergeCell ref="B50:D50"/>
    <mergeCell ref="E50:G50"/>
    <mergeCell ref="K50:M50"/>
    <mergeCell ref="N50:P50"/>
    <mergeCell ref="B55:D55"/>
    <mergeCell ref="E55:G55"/>
    <mergeCell ref="K55:M55"/>
    <mergeCell ref="N55:P55"/>
    <mergeCell ref="B56:D56"/>
    <mergeCell ref="E56:G56"/>
    <mergeCell ref="K56:M56"/>
    <mergeCell ref="N56:P56"/>
    <mergeCell ref="B53:D53"/>
    <mergeCell ref="E53:G53"/>
    <mergeCell ref="K53:M53"/>
    <mergeCell ref="N53:P53"/>
    <mergeCell ref="B54:D54"/>
    <mergeCell ref="E54:G54"/>
    <mergeCell ref="K54:M54"/>
    <mergeCell ref="N54:P54"/>
    <mergeCell ref="A59:J59"/>
    <mergeCell ref="K59:M59"/>
    <mergeCell ref="N59:P59"/>
    <mergeCell ref="A61:P61"/>
    <mergeCell ref="N62:P63"/>
    <mergeCell ref="A63:D64"/>
    <mergeCell ref="E63:E64"/>
    <mergeCell ref="M64:P64"/>
    <mergeCell ref="A57:D57"/>
    <mergeCell ref="E57:G57"/>
    <mergeCell ref="K57:M57"/>
    <mergeCell ref="N57:P57"/>
    <mergeCell ref="A58:D58"/>
    <mergeCell ref="E58:G58"/>
    <mergeCell ref="K58:M58"/>
    <mergeCell ref="N58:P58"/>
    <mergeCell ref="K72:O72"/>
    <mergeCell ref="C74:D76"/>
    <mergeCell ref="F74:G76"/>
    <mergeCell ref="J74:K76"/>
    <mergeCell ref="M74:N76"/>
    <mergeCell ref="N65:P65"/>
    <mergeCell ref="N66:P66"/>
    <mergeCell ref="N67:P67"/>
    <mergeCell ref="A70:B71"/>
    <mergeCell ref="C70:E71"/>
    <mergeCell ref="F70:F71"/>
    <mergeCell ref="G70:K71"/>
    <mergeCell ref="N70:P70"/>
    <mergeCell ref="N71:P71"/>
    <mergeCell ref="A65:D65"/>
    <mergeCell ref="F65:F66"/>
    <mergeCell ref="G65:H66"/>
    <mergeCell ref="I65:I66"/>
    <mergeCell ref="J65:J66"/>
    <mergeCell ref="B81:D81"/>
    <mergeCell ref="E81:G81"/>
    <mergeCell ref="K81:M81"/>
    <mergeCell ref="N81:P81"/>
    <mergeCell ref="B82:D82"/>
    <mergeCell ref="E82:G82"/>
    <mergeCell ref="K82:M82"/>
    <mergeCell ref="N82:P82"/>
    <mergeCell ref="C78:N78"/>
    <mergeCell ref="B80:D80"/>
    <mergeCell ref="E80:G80"/>
    <mergeCell ref="K80:M80"/>
    <mergeCell ref="N80:P80"/>
    <mergeCell ref="B85:D85"/>
    <mergeCell ref="E85:G85"/>
    <mergeCell ref="K85:M85"/>
    <mergeCell ref="N85:P85"/>
    <mergeCell ref="B86:D86"/>
    <mergeCell ref="E86:G86"/>
    <mergeCell ref="K86:M86"/>
    <mergeCell ref="N86:P86"/>
    <mergeCell ref="B83:D83"/>
    <mergeCell ref="E83:G83"/>
    <mergeCell ref="K83:M83"/>
    <mergeCell ref="N83:P83"/>
    <mergeCell ref="B84:D84"/>
    <mergeCell ref="E84:G84"/>
    <mergeCell ref="K84:M84"/>
    <mergeCell ref="N84:P84"/>
    <mergeCell ref="A89:J89"/>
    <mergeCell ref="K89:M89"/>
    <mergeCell ref="N89:P89"/>
    <mergeCell ref="A91:P91"/>
    <mergeCell ref="N92:P93"/>
    <mergeCell ref="A93:D94"/>
    <mergeCell ref="E93:E94"/>
    <mergeCell ref="M94:P94"/>
    <mergeCell ref="A87:D87"/>
    <mergeCell ref="E87:G87"/>
    <mergeCell ref="K87:M87"/>
    <mergeCell ref="N87:P87"/>
    <mergeCell ref="A88:D88"/>
    <mergeCell ref="E88:G88"/>
    <mergeCell ref="K88:M88"/>
    <mergeCell ref="N88:P88"/>
    <mergeCell ref="K102:O102"/>
    <mergeCell ref="C104:D106"/>
    <mergeCell ref="F104:G106"/>
    <mergeCell ref="J104:K106"/>
    <mergeCell ref="M104:N106"/>
    <mergeCell ref="N95:P95"/>
    <mergeCell ref="N96:P96"/>
    <mergeCell ref="N97:P97"/>
    <mergeCell ref="A100:B101"/>
    <mergeCell ref="C100:E101"/>
    <mergeCell ref="F100:F101"/>
    <mergeCell ref="G100:K101"/>
    <mergeCell ref="N100:P100"/>
    <mergeCell ref="N101:P101"/>
    <mergeCell ref="A95:D95"/>
    <mergeCell ref="F95:F96"/>
    <mergeCell ref="G95:H96"/>
    <mergeCell ref="I95:I96"/>
    <mergeCell ref="J95:J96"/>
    <mergeCell ref="B111:D111"/>
    <mergeCell ref="E111:G111"/>
    <mergeCell ref="K111:M111"/>
    <mergeCell ref="N111:P111"/>
    <mergeCell ref="B112:D112"/>
    <mergeCell ref="E112:G112"/>
    <mergeCell ref="K112:M112"/>
    <mergeCell ref="N112:P112"/>
    <mergeCell ref="C108:N108"/>
    <mergeCell ref="B110:D110"/>
    <mergeCell ref="E110:G110"/>
    <mergeCell ref="K110:M110"/>
    <mergeCell ref="N110:P110"/>
    <mergeCell ref="B115:D115"/>
    <mergeCell ref="E115:G115"/>
    <mergeCell ref="K115:M115"/>
    <mergeCell ref="N115:P115"/>
    <mergeCell ref="B116:D116"/>
    <mergeCell ref="E116:G116"/>
    <mergeCell ref="K116:M116"/>
    <mergeCell ref="N116:P116"/>
    <mergeCell ref="B113:D113"/>
    <mergeCell ref="E113:G113"/>
    <mergeCell ref="K113:M113"/>
    <mergeCell ref="N113:P113"/>
    <mergeCell ref="B114:D114"/>
    <mergeCell ref="E114:G114"/>
    <mergeCell ref="K114:M114"/>
    <mergeCell ref="N114:P114"/>
    <mergeCell ref="A119:J119"/>
    <mergeCell ref="K119:M119"/>
    <mergeCell ref="N119:P119"/>
    <mergeCell ref="A121:P121"/>
    <mergeCell ref="N122:P123"/>
    <mergeCell ref="A123:D124"/>
    <mergeCell ref="E123:E124"/>
    <mergeCell ref="M124:P124"/>
    <mergeCell ref="A117:D117"/>
    <mergeCell ref="E117:G117"/>
    <mergeCell ref="K117:M117"/>
    <mergeCell ref="N117:P117"/>
    <mergeCell ref="A118:D118"/>
    <mergeCell ref="E118:G118"/>
    <mergeCell ref="K118:M118"/>
    <mergeCell ref="N118:P118"/>
    <mergeCell ref="K132:O132"/>
    <mergeCell ref="C134:D136"/>
    <mergeCell ref="F134:G136"/>
    <mergeCell ref="J134:K136"/>
    <mergeCell ref="M134:N136"/>
    <mergeCell ref="N125:P125"/>
    <mergeCell ref="N126:P126"/>
    <mergeCell ref="N127:P127"/>
    <mergeCell ref="A130:B131"/>
    <mergeCell ref="C130:E131"/>
    <mergeCell ref="F130:F131"/>
    <mergeCell ref="G130:K131"/>
    <mergeCell ref="N130:P130"/>
    <mergeCell ref="N131:P131"/>
    <mergeCell ref="A125:D125"/>
    <mergeCell ref="F125:F126"/>
    <mergeCell ref="G125:H126"/>
    <mergeCell ref="I125:I126"/>
    <mergeCell ref="J125:J126"/>
    <mergeCell ref="B141:D141"/>
    <mergeCell ref="E141:G141"/>
    <mergeCell ref="K141:M141"/>
    <mergeCell ref="N141:P141"/>
    <mergeCell ref="B142:D142"/>
    <mergeCell ref="E142:G142"/>
    <mergeCell ref="K142:M142"/>
    <mergeCell ref="N142:P142"/>
    <mergeCell ref="C138:N138"/>
    <mergeCell ref="B140:D140"/>
    <mergeCell ref="E140:G140"/>
    <mergeCell ref="K140:M140"/>
    <mergeCell ref="N140:P140"/>
    <mergeCell ref="B145:D145"/>
    <mergeCell ref="E145:G145"/>
    <mergeCell ref="K145:M145"/>
    <mergeCell ref="N145:P145"/>
    <mergeCell ref="B146:D146"/>
    <mergeCell ref="E146:G146"/>
    <mergeCell ref="K146:M146"/>
    <mergeCell ref="N146:P146"/>
    <mergeCell ref="B143:D143"/>
    <mergeCell ref="E143:G143"/>
    <mergeCell ref="K143:M143"/>
    <mergeCell ref="N143:P143"/>
    <mergeCell ref="B144:D144"/>
    <mergeCell ref="E144:G144"/>
    <mergeCell ref="K144:M144"/>
    <mergeCell ref="N144:P144"/>
    <mergeCell ref="A149:J149"/>
    <mergeCell ref="K149:M149"/>
    <mergeCell ref="N149:P149"/>
    <mergeCell ref="A151:P151"/>
    <mergeCell ref="N152:P153"/>
    <mergeCell ref="A153:D154"/>
    <mergeCell ref="E153:E154"/>
    <mergeCell ref="M154:P154"/>
    <mergeCell ref="A147:D147"/>
    <mergeCell ref="E147:G147"/>
    <mergeCell ref="K147:M147"/>
    <mergeCell ref="N147:P147"/>
    <mergeCell ref="A148:D148"/>
    <mergeCell ref="E148:G148"/>
    <mergeCell ref="K148:M148"/>
    <mergeCell ref="N148:P148"/>
    <mergeCell ref="K162:O162"/>
    <mergeCell ref="C164:D166"/>
    <mergeCell ref="F164:G166"/>
    <mergeCell ref="J164:K166"/>
    <mergeCell ref="M164:N166"/>
    <mergeCell ref="N155:P155"/>
    <mergeCell ref="N156:P156"/>
    <mergeCell ref="N157:P157"/>
    <mergeCell ref="A160:B161"/>
    <mergeCell ref="C160:E161"/>
    <mergeCell ref="F160:F161"/>
    <mergeCell ref="G160:K161"/>
    <mergeCell ref="N160:P160"/>
    <mergeCell ref="N161:P161"/>
    <mergeCell ref="A155:D155"/>
    <mergeCell ref="F155:F156"/>
    <mergeCell ref="G155:H156"/>
    <mergeCell ref="I155:I156"/>
    <mergeCell ref="J155:J156"/>
    <mergeCell ref="B171:D171"/>
    <mergeCell ref="E171:G171"/>
    <mergeCell ref="K171:M171"/>
    <mergeCell ref="N171:P171"/>
    <mergeCell ref="B172:D172"/>
    <mergeCell ref="E172:G172"/>
    <mergeCell ref="K172:M172"/>
    <mergeCell ref="N172:P172"/>
    <mergeCell ref="C168:N168"/>
    <mergeCell ref="B170:D170"/>
    <mergeCell ref="E170:G170"/>
    <mergeCell ref="K170:M170"/>
    <mergeCell ref="N170:P170"/>
    <mergeCell ref="B175:D175"/>
    <mergeCell ref="E175:G175"/>
    <mergeCell ref="K175:M175"/>
    <mergeCell ref="N175:P175"/>
    <mergeCell ref="B176:D176"/>
    <mergeCell ref="E176:G176"/>
    <mergeCell ref="K176:M176"/>
    <mergeCell ref="N176:P176"/>
    <mergeCell ref="B173:D173"/>
    <mergeCell ref="E173:G173"/>
    <mergeCell ref="K173:M173"/>
    <mergeCell ref="N173:P173"/>
    <mergeCell ref="B174:D174"/>
    <mergeCell ref="E174:G174"/>
    <mergeCell ref="K174:M174"/>
    <mergeCell ref="N174:P174"/>
    <mergeCell ref="A179:J179"/>
    <mergeCell ref="K179:M179"/>
    <mergeCell ref="N179:P179"/>
    <mergeCell ref="A181:P181"/>
    <mergeCell ref="N182:P183"/>
    <mergeCell ref="A183:D184"/>
    <mergeCell ref="E183:E184"/>
    <mergeCell ref="M184:P184"/>
    <mergeCell ref="A177:D177"/>
    <mergeCell ref="E177:G177"/>
    <mergeCell ref="K177:M177"/>
    <mergeCell ref="N177:P177"/>
    <mergeCell ref="A178:D178"/>
    <mergeCell ref="E178:G178"/>
    <mergeCell ref="K178:M178"/>
    <mergeCell ref="N178:P178"/>
    <mergeCell ref="K192:O192"/>
    <mergeCell ref="C194:D196"/>
    <mergeCell ref="F194:G196"/>
    <mergeCell ref="J194:K196"/>
    <mergeCell ref="M194:N196"/>
    <mergeCell ref="N185:P185"/>
    <mergeCell ref="N186:P186"/>
    <mergeCell ref="N187:P187"/>
    <mergeCell ref="A190:B191"/>
    <mergeCell ref="C190:E191"/>
    <mergeCell ref="F190:F191"/>
    <mergeCell ref="G190:K191"/>
    <mergeCell ref="N190:P190"/>
    <mergeCell ref="N191:P191"/>
    <mergeCell ref="A185:D185"/>
    <mergeCell ref="F185:F186"/>
    <mergeCell ref="G185:H186"/>
    <mergeCell ref="I185:I186"/>
    <mergeCell ref="J185:J186"/>
    <mergeCell ref="B201:D201"/>
    <mergeCell ref="E201:G201"/>
    <mergeCell ref="K201:M201"/>
    <mergeCell ref="N201:P201"/>
    <mergeCell ref="B202:D202"/>
    <mergeCell ref="E202:G202"/>
    <mergeCell ref="K202:M202"/>
    <mergeCell ref="N202:P202"/>
    <mergeCell ref="C198:N198"/>
    <mergeCell ref="B200:D200"/>
    <mergeCell ref="E200:G200"/>
    <mergeCell ref="K200:M200"/>
    <mergeCell ref="N200:P200"/>
    <mergeCell ref="B205:D205"/>
    <mergeCell ref="E205:G205"/>
    <mergeCell ref="K205:M205"/>
    <mergeCell ref="N205:P205"/>
    <mergeCell ref="B206:D206"/>
    <mergeCell ref="E206:G206"/>
    <mergeCell ref="K206:M206"/>
    <mergeCell ref="N206:P206"/>
    <mergeCell ref="B203:D203"/>
    <mergeCell ref="E203:G203"/>
    <mergeCell ref="K203:M203"/>
    <mergeCell ref="N203:P203"/>
    <mergeCell ref="B204:D204"/>
    <mergeCell ref="E204:G204"/>
    <mergeCell ref="K204:M204"/>
    <mergeCell ref="N204:P204"/>
    <mergeCell ref="A209:J209"/>
    <mergeCell ref="K209:M209"/>
    <mergeCell ref="N209:P209"/>
    <mergeCell ref="A207:D207"/>
    <mergeCell ref="E207:G207"/>
    <mergeCell ref="K207:M207"/>
    <mergeCell ref="N207:P207"/>
    <mergeCell ref="A208:D208"/>
    <mergeCell ref="E208:G208"/>
    <mergeCell ref="K208:M208"/>
    <mergeCell ref="N208:P208"/>
  </mergeCells>
  <phoneticPr fontId="1"/>
  <dataValidations count="1">
    <dataValidation imeMode="disabled" allowBlank="1" showInputMessage="1" showErrorMessage="1" sqref="G5:H6 J5:J6 G35:H36 G65:H66 G95:H96 G125:H126 G155:H156 G185:H186 J35:J36 J65:J66 J95:J96 J125:J126 J155:J156 J185:J186" xr:uid="{00000000-0002-0000-0300-000000000000}"/>
  </dataValidations>
  <printOptions horizontalCentered="1" verticalCentered="1"/>
  <pageMargins left="0.25" right="0.25" top="0.75" bottom="0.75" header="0.3" footer="0.3"/>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7"/>
  </sheetPr>
  <dimension ref="A1:V210"/>
  <sheetViews>
    <sheetView showZeros="0" view="pageBreakPreview" zoomScaleNormal="100" workbookViewId="0">
      <selection activeCell="G5" sqref="G5:H6"/>
    </sheetView>
  </sheetViews>
  <sheetFormatPr defaultRowHeight="13.5"/>
  <cols>
    <col min="1" max="9" width="9" style="124"/>
    <col min="10" max="10" width="11.25" style="124" customWidth="1"/>
    <col min="11" max="11" width="6.75" style="124" customWidth="1"/>
    <col min="12" max="16384" width="9" style="124"/>
  </cols>
  <sheetData>
    <row r="1" spans="1:22" ht="41.25" customHeight="1">
      <c r="A1" s="354" t="s">
        <v>86</v>
      </c>
      <c r="B1" s="354"/>
      <c r="C1" s="354"/>
      <c r="D1" s="354"/>
      <c r="E1" s="354"/>
      <c r="F1" s="354"/>
      <c r="G1" s="354"/>
      <c r="H1" s="354"/>
      <c r="I1" s="354"/>
      <c r="J1" s="354"/>
      <c r="K1" s="354"/>
      <c r="L1" s="354"/>
      <c r="M1" s="354"/>
      <c r="N1" s="354"/>
      <c r="O1" s="354"/>
      <c r="P1" s="354"/>
      <c r="Q1" s="144"/>
      <c r="R1" s="144"/>
      <c r="S1" s="144"/>
      <c r="T1" s="144"/>
      <c r="U1" s="144"/>
      <c r="V1" s="144"/>
    </row>
    <row r="2" spans="1:22" ht="18.75">
      <c r="A2" s="1"/>
      <c r="B2" s="1"/>
      <c r="C2" s="1"/>
      <c r="D2" s="1"/>
      <c r="E2" s="2"/>
      <c r="F2" s="2"/>
      <c r="G2" s="2"/>
      <c r="H2" s="2"/>
      <c r="I2" s="2"/>
      <c r="J2" s="2"/>
      <c r="K2" s="2"/>
      <c r="L2" s="2"/>
      <c r="M2" s="3"/>
      <c r="N2" s="230">
        <f>合計請求書!K6</f>
        <v>43516</v>
      </c>
      <c r="O2" s="230"/>
      <c r="P2" s="230"/>
      <c r="Q2" s="145"/>
      <c r="R2" s="146"/>
    </row>
    <row r="3" spans="1:22" ht="14.25" customHeight="1">
      <c r="A3" s="231" t="s">
        <v>46</v>
      </c>
      <c r="B3" s="231"/>
      <c r="C3" s="231"/>
      <c r="D3" s="231"/>
      <c r="E3" s="233" t="s">
        <v>58</v>
      </c>
      <c r="F3" s="4"/>
      <c r="G3" s="4"/>
      <c r="H3" s="4"/>
      <c r="I3" s="4"/>
      <c r="J3" s="4"/>
      <c r="K3" s="4"/>
      <c r="L3" s="2"/>
      <c r="M3" s="3"/>
      <c r="N3" s="230"/>
      <c r="O3" s="230"/>
      <c r="P3" s="230"/>
      <c r="Q3" s="145"/>
      <c r="R3" s="146"/>
    </row>
    <row r="4" spans="1:22" ht="21" customHeight="1">
      <c r="A4" s="232"/>
      <c r="B4" s="232"/>
      <c r="C4" s="232"/>
      <c r="D4" s="232"/>
      <c r="E4" s="233"/>
      <c r="F4" s="21"/>
      <c r="G4" s="21"/>
      <c r="H4" s="21"/>
      <c r="I4" s="21"/>
      <c r="J4" s="22"/>
      <c r="K4" s="5"/>
      <c r="L4" s="6" t="s">
        <v>59</v>
      </c>
      <c r="M4" s="234" t="str">
        <f>合計請求書!$K$24</f>
        <v>○○建設</v>
      </c>
      <c r="N4" s="234"/>
      <c r="O4" s="234"/>
      <c r="P4" s="234"/>
      <c r="Q4" s="145"/>
    </row>
    <row r="5" spans="1:22" ht="18.75" customHeight="1">
      <c r="A5" s="303" t="s">
        <v>60</v>
      </c>
      <c r="B5" s="303"/>
      <c r="C5" s="303"/>
      <c r="D5" s="303"/>
      <c r="E5" s="7"/>
      <c r="F5" s="351" t="s">
        <v>61</v>
      </c>
      <c r="G5" s="355"/>
      <c r="H5" s="355"/>
      <c r="I5" s="353" t="s">
        <v>110</v>
      </c>
      <c r="J5" s="308">
        <f>'契約用【A】％'!J5:J6</f>
        <v>0</v>
      </c>
      <c r="K5" s="147"/>
      <c r="L5" s="111" t="s">
        <v>62</v>
      </c>
      <c r="M5" s="112" t="str">
        <f>合計請求書!$K$25</f>
        <v>563-0008</v>
      </c>
      <c r="N5" s="281" t="str">
        <f>合計請求書!$K$26</f>
        <v>大阪市城東区関目6-13-12</v>
      </c>
      <c r="O5" s="281"/>
      <c r="P5" s="281"/>
      <c r="Q5" s="148"/>
      <c r="R5" s="148"/>
      <c r="S5" s="148"/>
      <c r="T5" s="148"/>
      <c r="U5" s="148"/>
      <c r="V5" s="148"/>
    </row>
    <row r="6" spans="1:22" ht="13.5" customHeight="1">
      <c r="A6" s="8"/>
      <c r="B6" s="8"/>
      <c r="C6" s="8"/>
      <c r="D6" s="8"/>
      <c r="E6" s="9"/>
      <c r="F6" s="352"/>
      <c r="G6" s="355"/>
      <c r="H6" s="355"/>
      <c r="I6" s="353"/>
      <c r="J6" s="308"/>
      <c r="K6" s="147"/>
      <c r="L6" s="8"/>
      <c r="M6" s="10" t="s">
        <v>25</v>
      </c>
      <c r="N6" s="282" t="str">
        <f>合計請求書!$K$27</f>
        <v>06-6933-9326</v>
      </c>
      <c r="O6" s="282"/>
      <c r="P6" s="282"/>
      <c r="Q6" s="148"/>
      <c r="R6" s="148"/>
      <c r="S6" s="148"/>
      <c r="T6" s="148"/>
      <c r="U6" s="148"/>
      <c r="V6" s="148"/>
    </row>
    <row r="7" spans="1:22" ht="13.5" customHeight="1">
      <c r="A7" s="3"/>
      <c r="B7" s="3"/>
      <c r="C7" s="3"/>
      <c r="D7" s="3"/>
      <c r="E7" s="4"/>
      <c r="F7" s="21"/>
      <c r="G7" s="21"/>
      <c r="H7" s="21"/>
      <c r="I7" s="21"/>
      <c r="J7" s="22"/>
      <c r="K7" s="11"/>
      <c r="L7" s="8"/>
      <c r="M7" s="10" t="s">
        <v>24</v>
      </c>
      <c r="N7" s="282" t="str">
        <f>合計請求書!$K$28</f>
        <v>06-6933-9319</v>
      </c>
      <c r="O7" s="282"/>
      <c r="P7" s="282"/>
      <c r="R7" s="146"/>
    </row>
    <row r="8" spans="1:22">
      <c r="A8" s="4"/>
      <c r="B8" s="4"/>
      <c r="C8" s="4"/>
      <c r="D8" s="4"/>
      <c r="E8" s="11"/>
      <c r="F8" s="25"/>
      <c r="G8" s="25"/>
      <c r="H8" s="25"/>
      <c r="I8" s="25"/>
      <c r="J8" s="25"/>
      <c r="K8" s="4"/>
      <c r="L8" s="3"/>
      <c r="M8" s="3"/>
      <c r="N8" s="3"/>
      <c r="O8" s="2"/>
      <c r="P8" s="3"/>
    </row>
    <row r="9" spans="1:22" s="149" customFormat="1" ht="13.5" customHeight="1">
      <c r="A9" s="38"/>
      <c r="B9" s="38"/>
      <c r="C9" s="38"/>
      <c r="D9" s="38"/>
      <c r="E9" s="38"/>
      <c r="F9" s="38"/>
      <c r="G9" s="30"/>
      <c r="H9" s="39"/>
      <c r="I9" s="39"/>
      <c r="J9" s="39"/>
      <c r="K9" s="38"/>
      <c r="L9" s="38"/>
      <c r="M9" s="38"/>
      <c r="N9" s="38"/>
      <c r="O9" s="38"/>
      <c r="P9" s="38"/>
    </row>
    <row r="10" spans="1:22" ht="18" customHeight="1">
      <c r="A10" s="345" t="s">
        <v>64</v>
      </c>
      <c r="B10" s="346"/>
      <c r="C10" s="287">
        <f>K29</f>
        <v>0</v>
      </c>
      <c r="D10" s="288"/>
      <c r="E10" s="289"/>
      <c r="F10" s="349" t="s">
        <v>65</v>
      </c>
      <c r="G10" s="295"/>
      <c r="H10" s="296"/>
      <c r="I10" s="296"/>
      <c r="J10" s="296"/>
      <c r="K10" s="297"/>
      <c r="L10" s="3"/>
      <c r="M10" s="12"/>
      <c r="N10" s="301"/>
      <c r="O10" s="301"/>
      <c r="P10" s="301"/>
    </row>
    <row r="11" spans="1:22" ht="18" customHeight="1">
      <c r="A11" s="347"/>
      <c r="B11" s="348"/>
      <c r="C11" s="290"/>
      <c r="D11" s="291"/>
      <c r="E11" s="292"/>
      <c r="F11" s="350"/>
      <c r="G11" s="298"/>
      <c r="H11" s="299"/>
      <c r="I11" s="299"/>
      <c r="J11" s="299"/>
      <c r="K11" s="300"/>
      <c r="L11" s="3"/>
      <c r="M11" s="12"/>
      <c r="N11" s="302"/>
      <c r="O11" s="302"/>
      <c r="P11" s="302"/>
    </row>
    <row r="12" spans="1:22">
      <c r="A12" s="2"/>
      <c r="B12" s="2"/>
      <c r="C12" s="2"/>
      <c r="D12" s="2"/>
      <c r="E12" s="2"/>
      <c r="F12" s="2"/>
      <c r="G12" s="2"/>
      <c r="H12" s="2"/>
      <c r="I12" s="2"/>
      <c r="J12" s="2"/>
      <c r="K12" s="268"/>
      <c r="L12" s="268"/>
      <c r="M12" s="268"/>
      <c r="N12" s="268"/>
      <c r="O12" s="268"/>
      <c r="P12" s="3"/>
    </row>
    <row r="13" spans="1:22" s="149" customFormat="1" ht="14.25">
      <c r="A13" s="36"/>
      <c r="B13" s="36"/>
      <c r="C13" s="36"/>
      <c r="D13" s="36"/>
      <c r="E13" s="36"/>
      <c r="F13" s="36"/>
      <c r="G13" s="37"/>
      <c r="H13" s="36"/>
      <c r="I13" s="36"/>
      <c r="J13" s="36"/>
      <c r="K13" s="36"/>
      <c r="L13" s="36"/>
      <c r="M13" s="36"/>
      <c r="N13" s="36"/>
      <c r="O13" s="36"/>
      <c r="P13" s="36"/>
    </row>
    <row r="14" spans="1:22" ht="13.5" customHeight="1">
      <c r="A14" s="4"/>
      <c r="B14" s="19" t="s">
        <v>4</v>
      </c>
      <c r="C14" s="339"/>
      <c r="D14" s="340"/>
      <c r="E14" s="19" t="s">
        <v>5</v>
      </c>
      <c r="F14" s="339"/>
      <c r="G14" s="340"/>
      <c r="H14" s="13"/>
      <c r="I14" s="19" t="s">
        <v>6</v>
      </c>
      <c r="J14" s="275">
        <f>K29</f>
        <v>0</v>
      </c>
      <c r="K14" s="276"/>
      <c r="L14" s="19" t="s">
        <v>7</v>
      </c>
      <c r="M14" s="339"/>
      <c r="N14" s="340"/>
      <c r="O14" s="4"/>
      <c r="P14" s="11"/>
    </row>
    <row r="15" spans="1:22" ht="13.5" customHeight="1">
      <c r="A15" s="4"/>
      <c r="B15" s="14" t="s">
        <v>66</v>
      </c>
      <c r="C15" s="341"/>
      <c r="D15" s="342"/>
      <c r="E15" s="14" t="s">
        <v>129</v>
      </c>
      <c r="F15" s="341"/>
      <c r="G15" s="342"/>
      <c r="H15" s="14"/>
      <c r="I15" s="14" t="s">
        <v>68</v>
      </c>
      <c r="J15" s="277"/>
      <c r="K15" s="278"/>
      <c r="L15" s="14" t="s">
        <v>69</v>
      </c>
      <c r="M15" s="341"/>
      <c r="N15" s="342"/>
      <c r="O15" s="4"/>
      <c r="P15" s="11"/>
    </row>
    <row r="16" spans="1:22" ht="13.5" customHeight="1">
      <c r="A16" s="4"/>
      <c r="B16" s="14"/>
      <c r="C16" s="343"/>
      <c r="D16" s="344"/>
      <c r="E16" s="14" t="s">
        <v>130</v>
      </c>
      <c r="F16" s="343"/>
      <c r="G16" s="344"/>
      <c r="H16" s="14"/>
      <c r="I16" s="14" t="s">
        <v>11</v>
      </c>
      <c r="J16" s="279"/>
      <c r="K16" s="280"/>
      <c r="L16" s="14"/>
      <c r="M16" s="343"/>
      <c r="N16" s="344"/>
      <c r="O16" s="4"/>
      <c r="P16" s="11"/>
    </row>
    <row r="17" spans="1:22">
      <c r="A17" s="4"/>
      <c r="B17" s="4"/>
      <c r="C17" s="25"/>
      <c r="D17" s="25"/>
      <c r="E17" s="25"/>
      <c r="F17" s="25"/>
      <c r="G17" s="25"/>
      <c r="H17" s="25"/>
      <c r="I17" s="25"/>
      <c r="J17" s="25"/>
      <c r="K17" s="25"/>
      <c r="L17" s="25"/>
      <c r="M17" s="25"/>
      <c r="N17" s="25"/>
      <c r="O17" s="25"/>
      <c r="P17" s="26"/>
    </row>
    <row r="18" spans="1:22" ht="17.25" customHeight="1">
      <c r="A18" s="4"/>
      <c r="B18" s="4" t="s">
        <v>70</v>
      </c>
      <c r="C18" s="226"/>
      <c r="D18" s="226"/>
      <c r="E18" s="226"/>
      <c r="F18" s="226"/>
      <c r="G18" s="226"/>
      <c r="H18" s="226"/>
      <c r="I18" s="226"/>
      <c r="J18" s="226"/>
      <c r="K18" s="226"/>
      <c r="L18" s="226"/>
      <c r="M18" s="226"/>
      <c r="N18" s="226"/>
      <c r="O18" s="118"/>
      <c r="P18" s="118"/>
    </row>
    <row r="19" spans="1:22">
      <c r="A19" s="4"/>
      <c r="B19" s="4"/>
      <c r="C19" s="4"/>
      <c r="D19" s="4"/>
      <c r="E19" s="4"/>
      <c r="F19" s="4"/>
      <c r="G19" s="4"/>
      <c r="H19" s="4"/>
      <c r="I19" s="4"/>
      <c r="J19" s="4"/>
      <c r="K19" s="4"/>
      <c r="L19" s="4"/>
      <c r="M19" s="4"/>
      <c r="N19" s="4"/>
      <c r="O19" s="4"/>
      <c r="P19" s="11"/>
    </row>
    <row r="20" spans="1:22" ht="18" customHeight="1">
      <c r="A20" s="121" t="s">
        <v>13</v>
      </c>
      <c r="B20" s="336" t="s">
        <v>71</v>
      </c>
      <c r="C20" s="337"/>
      <c r="D20" s="338"/>
      <c r="E20" s="336" t="s">
        <v>72</v>
      </c>
      <c r="F20" s="337"/>
      <c r="G20" s="338"/>
      <c r="H20" s="121" t="s">
        <v>73</v>
      </c>
      <c r="I20" s="121" t="s">
        <v>74</v>
      </c>
      <c r="J20" s="121" t="s">
        <v>75</v>
      </c>
      <c r="K20" s="336" t="s">
        <v>76</v>
      </c>
      <c r="L20" s="337"/>
      <c r="M20" s="338"/>
      <c r="N20" s="336" t="s">
        <v>77</v>
      </c>
      <c r="O20" s="337"/>
      <c r="P20" s="338"/>
    </row>
    <row r="21" spans="1:22" ht="21" customHeight="1">
      <c r="A21" s="15">
        <v>1</v>
      </c>
      <c r="B21" s="327" t="s">
        <v>87</v>
      </c>
      <c r="C21" s="328"/>
      <c r="D21" s="329"/>
      <c r="E21" s="253" t="s">
        <v>133</v>
      </c>
      <c r="F21" s="254"/>
      <c r="G21" s="255"/>
      <c r="H21" s="101"/>
      <c r="I21" s="97" t="s">
        <v>134</v>
      </c>
      <c r="J21" s="115">
        <v>17000</v>
      </c>
      <c r="K21" s="256">
        <f t="shared" ref="K21:K26" si="0">H21*J21</f>
        <v>0</v>
      </c>
      <c r="L21" s="257"/>
      <c r="M21" s="258"/>
      <c r="N21" s="330"/>
      <c r="O21" s="331"/>
      <c r="P21" s="332"/>
    </row>
    <row r="22" spans="1:22" ht="21" customHeight="1">
      <c r="A22" s="15">
        <v>2</v>
      </c>
      <c r="B22" s="333" t="s">
        <v>124</v>
      </c>
      <c r="C22" s="334"/>
      <c r="D22" s="335"/>
      <c r="E22" s="253" t="s">
        <v>140</v>
      </c>
      <c r="F22" s="254"/>
      <c r="G22" s="255"/>
      <c r="H22" s="101"/>
      <c r="I22" s="97" t="s">
        <v>141</v>
      </c>
      <c r="J22" s="115">
        <v>2125</v>
      </c>
      <c r="K22" s="256">
        <f t="shared" si="0"/>
        <v>0</v>
      </c>
      <c r="L22" s="257"/>
      <c r="M22" s="258"/>
      <c r="N22" s="330"/>
      <c r="O22" s="331"/>
      <c r="P22" s="332"/>
    </row>
    <row r="23" spans="1:22" ht="21" customHeight="1">
      <c r="A23" s="15">
        <v>3</v>
      </c>
      <c r="B23" s="327"/>
      <c r="C23" s="328"/>
      <c r="D23" s="329"/>
      <c r="E23" s="253"/>
      <c r="F23" s="254"/>
      <c r="G23" s="255"/>
      <c r="H23" s="101"/>
      <c r="I23" s="97"/>
      <c r="J23" s="115"/>
      <c r="K23" s="256">
        <f t="shared" si="0"/>
        <v>0</v>
      </c>
      <c r="L23" s="257"/>
      <c r="M23" s="258"/>
      <c r="N23" s="330"/>
      <c r="O23" s="331"/>
      <c r="P23" s="332"/>
    </row>
    <row r="24" spans="1:22" ht="21" customHeight="1">
      <c r="A24" s="15">
        <v>4</v>
      </c>
      <c r="B24" s="327"/>
      <c r="C24" s="328"/>
      <c r="D24" s="329"/>
      <c r="E24" s="253"/>
      <c r="F24" s="254"/>
      <c r="G24" s="255"/>
      <c r="H24" s="101"/>
      <c r="I24" s="97"/>
      <c r="J24" s="115"/>
      <c r="K24" s="256">
        <f t="shared" si="0"/>
        <v>0</v>
      </c>
      <c r="L24" s="257"/>
      <c r="M24" s="258"/>
      <c r="N24" s="330"/>
      <c r="O24" s="331"/>
      <c r="P24" s="332"/>
    </row>
    <row r="25" spans="1:22" ht="21" customHeight="1">
      <c r="A25" s="15">
        <v>5</v>
      </c>
      <c r="B25" s="327"/>
      <c r="C25" s="328"/>
      <c r="D25" s="329"/>
      <c r="E25" s="253"/>
      <c r="F25" s="254"/>
      <c r="G25" s="255"/>
      <c r="H25" s="101"/>
      <c r="I25" s="97"/>
      <c r="J25" s="115"/>
      <c r="K25" s="256">
        <f t="shared" si="0"/>
        <v>0</v>
      </c>
      <c r="L25" s="257"/>
      <c r="M25" s="258"/>
      <c r="N25" s="330"/>
      <c r="O25" s="331"/>
      <c r="P25" s="332"/>
    </row>
    <row r="26" spans="1:22" ht="21" customHeight="1">
      <c r="A26" s="15">
        <v>6</v>
      </c>
      <c r="B26" s="253"/>
      <c r="C26" s="254"/>
      <c r="D26" s="255"/>
      <c r="E26" s="253"/>
      <c r="F26" s="254"/>
      <c r="G26" s="255"/>
      <c r="H26" s="101"/>
      <c r="I26" s="97"/>
      <c r="J26" s="115"/>
      <c r="K26" s="256">
        <f t="shared" si="0"/>
        <v>0</v>
      </c>
      <c r="L26" s="257"/>
      <c r="M26" s="258"/>
      <c r="N26" s="330"/>
      <c r="O26" s="331"/>
      <c r="P26" s="332"/>
    </row>
    <row r="27" spans="1:22" ht="21" customHeight="1">
      <c r="A27" s="321" t="s">
        <v>78</v>
      </c>
      <c r="B27" s="322"/>
      <c r="C27" s="322"/>
      <c r="D27" s="323"/>
      <c r="E27" s="318"/>
      <c r="F27" s="319"/>
      <c r="G27" s="320"/>
      <c r="H27" s="102"/>
      <c r="I27" s="100"/>
      <c r="J27" s="116"/>
      <c r="K27" s="256">
        <f>SUM(K21:M26)</f>
        <v>0</v>
      </c>
      <c r="L27" s="257"/>
      <c r="M27" s="258"/>
      <c r="N27" s="318"/>
      <c r="O27" s="319"/>
      <c r="P27" s="320"/>
    </row>
    <row r="28" spans="1:22" ht="21" customHeight="1">
      <c r="A28" s="321" t="s">
        <v>79</v>
      </c>
      <c r="B28" s="322"/>
      <c r="C28" s="322"/>
      <c r="D28" s="323"/>
      <c r="E28" s="324"/>
      <c r="F28" s="325"/>
      <c r="G28" s="326"/>
      <c r="H28" s="102"/>
      <c r="I28" s="100"/>
      <c r="J28" s="116"/>
      <c r="K28" s="256">
        <f>K27*8%</f>
        <v>0</v>
      </c>
      <c r="L28" s="257"/>
      <c r="M28" s="258"/>
      <c r="N28" s="318"/>
      <c r="O28" s="319"/>
      <c r="P28" s="320"/>
    </row>
    <row r="29" spans="1:22" ht="21" customHeight="1">
      <c r="A29" s="315" t="s">
        <v>80</v>
      </c>
      <c r="B29" s="316"/>
      <c r="C29" s="316"/>
      <c r="D29" s="316"/>
      <c r="E29" s="316"/>
      <c r="F29" s="316"/>
      <c r="G29" s="316"/>
      <c r="H29" s="316"/>
      <c r="I29" s="316"/>
      <c r="J29" s="317"/>
      <c r="K29" s="256">
        <f>SUM(K27:M28)</f>
        <v>0</v>
      </c>
      <c r="L29" s="257"/>
      <c r="M29" s="258"/>
      <c r="N29" s="318"/>
      <c r="O29" s="319"/>
      <c r="P29" s="320"/>
    </row>
    <row r="30" spans="1:22" s="149" customFormat="1">
      <c r="A30" s="34"/>
      <c r="B30" s="34"/>
      <c r="C30" s="34"/>
      <c r="D30" s="34"/>
      <c r="E30" s="34"/>
      <c r="F30" s="34"/>
      <c r="G30" s="34"/>
      <c r="H30" s="34"/>
      <c r="I30" s="34"/>
      <c r="J30" s="34"/>
      <c r="K30" s="34"/>
      <c r="L30" s="34"/>
      <c r="M30" s="34"/>
      <c r="N30" s="34"/>
      <c r="O30" s="34"/>
      <c r="P30" s="35"/>
    </row>
    <row r="31" spans="1:22" ht="41.25" customHeight="1">
      <c r="A31" s="354" t="s">
        <v>86</v>
      </c>
      <c r="B31" s="354"/>
      <c r="C31" s="354"/>
      <c r="D31" s="354"/>
      <c r="E31" s="354"/>
      <c r="F31" s="354"/>
      <c r="G31" s="354"/>
      <c r="H31" s="354"/>
      <c r="I31" s="354"/>
      <c r="J31" s="354"/>
      <c r="K31" s="354"/>
      <c r="L31" s="354"/>
      <c r="M31" s="354"/>
      <c r="N31" s="354"/>
      <c r="O31" s="354"/>
      <c r="P31" s="354"/>
      <c r="Q31" s="144"/>
      <c r="R31" s="144"/>
      <c r="S31" s="144"/>
      <c r="T31" s="144"/>
      <c r="U31" s="144"/>
      <c r="V31" s="144"/>
    </row>
    <row r="32" spans="1:22" ht="18.75">
      <c r="A32" s="1"/>
      <c r="B32" s="1"/>
      <c r="C32" s="1"/>
      <c r="D32" s="1"/>
      <c r="E32" s="2"/>
      <c r="F32" s="2"/>
      <c r="G32" s="2"/>
      <c r="H32" s="2"/>
      <c r="I32" s="2"/>
      <c r="J32" s="2"/>
      <c r="K32" s="2"/>
      <c r="L32" s="2"/>
      <c r="M32" s="3"/>
      <c r="N32" s="230">
        <f>N2</f>
        <v>43516</v>
      </c>
      <c r="O32" s="230"/>
      <c r="P32" s="230"/>
      <c r="Q32" s="145"/>
      <c r="R32" s="146"/>
    </row>
    <row r="33" spans="1:22" ht="14.25" customHeight="1">
      <c r="A33" s="231" t="s">
        <v>46</v>
      </c>
      <c r="B33" s="231"/>
      <c r="C33" s="231"/>
      <c r="D33" s="231"/>
      <c r="E33" s="233" t="s">
        <v>58</v>
      </c>
      <c r="F33" s="4"/>
      <c r="G33" s="4"/>
      <c r="H33" s="4"/>
      <c r="I33" s="4"/>
      <c r="J33" s="4"/>
      <c r="K33" s="4"/>
      <c r="L33" s="2"/>
      <c r="M33" s="3"/>
      <c r="N33" s="230"/>
      <c r="O33" s="230"/>
      <c r="P33" s="230"/>
      <c r="Q33" s="145"/>
      <c r="R33" s="146"/>
    </row>
    <row r="34" spans="1:22" ht="21" customHeight="1">
      <c r="A34" s="232"/>
      <c r="B34" s="232"/>
      <c r="C34" s="232"/>
      <c r="D34" s="232"/>
      <c r="E34" s="233"/>
      <c r="F34" s="21"/>
      <c r="G34" s="21"/>
      <c r="H34" s="21"/>
      <c r="I34" s="21"/>
      <c r="J34" s="22"/>
      <c r="K34" s="5"/>
      <c r="L34" s="6" t="s">
        <v>59</v>
      </c>
      <c r="M34" s="234" t="str">
        <f>合計請求書!$K$24</f>
        <v>○○建設</v>
      </c>
      <c r="N34" s="234"/>
      <c r="O34" s="234"/>
      <c r="P34" s="234"/>
      <c r="Q34" s="145"/>
    </row>
    <row r="35" spans="1:22" ht="18.75" customHeight="1">
      <c r="A35" s="303" t="s">
        <v>60</v>
      </c>
      <c r="B35" s="303"/>
      <c r="C35" s="303"/>
      <c r="D35" s="303"/>
      <c r="E35" s="7"/>
      <c r="F35" s="351" t="s">
        <v>61</v>
      </c>
      <c r="G35" s="306"/>
      <c r="H35" s="306"/>
      <c r="I35" s="353" t="s">
        <v>110</v>
      </c>
      <c r="J35" s="308"/>
      <c r="K35" s="147"/>
      <c r="L35" s="111" t="s">
        <v>62</v>
      </c>
      <c r="M35" s="112" t="str">
        <f>合計請求書!$K$25</f>
        <v>563-0008</v>
      </c>
      <c r="N35" s="281" t="str">
        <f>合計請求書!$K$26</f>
        <v>大阪市城東区関目6-13-12</v>
      </c>
      <c r="O35" s="281"/>
      <c r="P35" s="281"/>
      <c r="Q35" s="148"/>
      <c r="R35" s="148"/>
      <c r="S35" s="148"/>
      <c r="T35" s="148"/>
      <c r="U35" s="148"/>
      <c r="V35" s="148"/>
    </row>
    <row r="36" spans="1:22" ht="13.5" customHeight="1">
      <c r="A36" s="8"/>
      <c r="B36" s="8"/>
      <c r="C36" s="8"/>
      <c r="D36" s="8"/>
      <c r="E36" s="9"/>
      <c r="F36" s="352"/>
      <c r="G36" s="306"/>
      <c r="H36" s="306"/>
      <c r="I36" s="353"/>
      <c r="J36" s="308"/>
      <c r="K36" s="147"/>
      <c r="L36" s="8"/>
      <c r="M36" s="10" t="s">
        <v>25</v>
      </c>
      <c r="N36" s="282" t="str">
        <f>合計請求書!$K$27</f>
        <v>06-6933-9326</v>
      </c>
      <c r="O36" s="282"/>
      <c r="P36" s="282"/>
      <c r="Q36" s="148"/>
      <c r="R36" s="148"/>
      <c r="S36" s="148"/>
      <c r="T36" s="148"/>
      <c r="U36" s="148"/>
      <c r="V36" s="148"/>
    </row>
    <row r="37" spans="1:22" ht="13.5" customHeight="1">
      <c r="A37" s="3"/>
      <c r="B37" s="3"/>
      <c r="C37" s="3"/>
      <c r="D37" s="3"/>
      <c r="E37" s="4"/>
      <c r="F37" s="21"/>
      <c r="G37" s="21"/>
      <c r="H37" s="21"/>
      <c r="I37" s="21"/>
      <c r="J37" s="22"/>
      <c r="K37" s="11"/>
      <c r="L37" s="8"/>
      <c r="M37" s="10" t="s">
        <v>24</v>
      </c>
      <c r="N37" s="282" t="str">
        <f>合計請求書!$K$28</f>
        <v>06-6933-9319</v>
      </c>
      <c r="O37" s="282"/>
      <c r="P37" s="282"/>
      <c r="R37" s="146"/>
    </row>
    <row r="38" spans="1:22">
      <c r="A38" s="4"/>
      <c r="B38" s="4"/>
      <c r="C38" s="4"/>
      <c r="D38" s="4"/>
      <c r="E38" s="11"/>
      <c r="F38" s="25"/>
      <c r="G38" s="25"/>
      <c r="H38" s="25"/>
      <c r="I38" s="25"/>
      <c r="J38" s="25"/>
      <c r="K38" s="4"/>
      <c r="L38" s="3"/>
      <c r="M38" s="3"/>
      <c r="N38" s="3"/>
      <c r="O38" s="2"/>
      <c r="P38" s="3"/>
    </row>
    <row r="39" spans="1:22" s="149" customFormat="1" ht="13.5" customHeight="1">
      <c r="A39" s="38"/>
      <c r="B39" s="38"/>
      <c r="C39" s="38"/>
      <c r="D39" s="38"/>
      <c r="E39" s="38"/>
      <c r="F39" s="38"/>
      <c r="G39" s="30"/>
      <c r="H39" s="39"/>
      <c r="I39" s="39"/>
      <c r="J39" s="39"/>
      <c r="K39" s="38"/>
      <c r="L39" s="38"/>
      <c r="M39" s="38"/>
      <c r="N39" s="38"/>
      <c r="O39" s="38"/>
      <c r="P39" s="38"/>
    </row>
    <row r="40" spans="1:22" ht="18" customHeight="1">
      <c r="A40" s="345" t="s">
        <v>64</v>
      </c>
      <c r="B40" s="346"/>
      <c r="C40" s="287">
        <f t="shared" ref="C40" si="1">K59</f>
        <v>0</v>
      </c>
      <c r="D40" s="288"/>
      <c r="E40" s="289"/>
      <c r="F40" s="349" t="s">
        <v>65</v>
      </c>
      <c r="G40" s="295"/>
      <c r="H40" s="296"/>
      <c r="I40" s="296"/>
      <c r="J40" s="296"/>
      <c r="K40" s="297"/>
      <c r="L40" s="3"/>
      <c r="M40" s="12"/>
      <c r="N40" s="301"/>
      <c r="O40" s="301"/>
      <c r="P40" s="301"/>
    </row>
    <row r="41" spans="1:22" ht="18" customHeight="1">
      <c r="A41" s="347"/>
      <c r="B41" s="348"/>
      <c r="C41" s="290"/>
      <c r="D41" s="291"/>
      <c r="E41" s="292"/>
      <c r="F41" s="350"/>
      <c r="G41" s="298"/>
      <c r="H41" s="299"/>
      <c r="I41" s="299"/>
      <c r="J41" s="299"/>
      <c r="K41" s="300"/>
      <c r="L41" s="3"/>
      <c r="M41" s="12"/>
      <c r="N41" s="302"/>
      <c r="O41" s="302"/>
      <c r="P41" s="302"/>
    </row>
    <row r="42" spans="1:22">
      <c r="A42" s="2"/>
      <c r="B42" s="2"/>
      <c r="C42" s="2"/>
      <c r="D42" s="2"/>
      <c r="E42" s="2"/>
      <c r="F42" s="2"/>
      <c r="G42" s="2"/>
      <c r="H42" s="2"/>
      <c r="I42" s="2"/>
      <c r="J42" s="2"/>
      <c r="K42" s="268"/>
      <c r="L42" s="268"/>
      <c r="M42" s="268"/>
      <c r="N42" s="268"/>
      <c r="O42" s="268"/>
      <c r="P42" s="3"/>
    </row>
    <row r="43" spans="1:22" s="149" customFormat="1" ht="14.25">
      <c r="A43" s="36"/>
      <c r="B43" s="36"/>
      <c r="C43" s="36"/>
      <c r="D43" s="36"/>
      <c r="E43" s="36"/>
      <c r="F43" s="36"/>
      <c r="G43" s="37"/>
      <c r="H43" s="36"/>
      <c r="I43" s="36"/>
      <c r="J43" s="36"/>
      <c r="K43" s="36"/>
      <c r="L43" s="36"/>
      <c r="M43" s="36"/>
      <c r="N43" s="36"/>
      <c r="O43" s="36"/>
      <c r="P43" s="36"/>
    </row>
    <row r="44" spans="1:22" ht="13.5" customHeight="1">
      <c r="A44" s="4"/>
      <c r="B44" s="19" t="s">
        <v>4</v>
      </c>
      <c r="C44" s="339"/>
      <c r="D44" s="340"/>
      <c r="E44" s="19" t="s">
        <v>5</v>
      </c>
      <c r="F44" s="339"/>
      <c r="G44" s="340"/>
      <c r="H44" s="13"/>
      <c r="I44" s="19" t="s">
        <v>6</v>
      </c>
      <c r="J44" s="275">
        <f t="shared" ref="J44" si="2">K59</f>
        <v>0</v>
      </c>
      <c r="K44" s="276"/>
      <c r="L44" s="19" t="s">
        <v>7</v>
      </c>
      <c r="M44" s="339"/>
      <c r="N44" s="340"/>
      <c r="O44" s="4"/>
      <c r="P44" s="11"/>
    </row>
    <row r="45" spans="1:22" ht="13.5" customHeight="1">
      <c r="A45" s="4"/>
      <c r="B45" s="14" t="s">
        <v>66</v>
      </c>
      <c r="C45" s="341"/>
      <c r="D45" s="342"/>
      <c r="E45" s="14" t="s">
        <v>67</v>
      </c>
      <c r="F45" s="341"/>
      <c r="G45" s="342"/>
      <c r="H45" s="14"/>
      <c r="I45" s="14" t="s">
        <v>68</v>
      </c>
      <c r="J45" s="277"/>
      <c r="K45" s="278"/>
      <c r="L45" s="14" t="s">
        <v>69</v>
      </c>
      <c r="M45" s="341"/>
      <c r="N45" s="342"/>
      <c r="O45" s="4"/>
      <c r="P45" s="11"/>
    </row>
    <row r="46" spans="1:22" ht="13.5" customHeight="1">
      <c r="A46" s="4"/>
      <c r="B46" s="14"/>
      <c r="C46" s="343"/>
      <c r="D46" s="344"/>
      <c r="E46" s="14" t="s">
        <v>130</v>
      </c>
      <c r="F46" s="343"/>
      <c r="G46" s="344"/>
      <c r="H46" s="14"/>
      <c r="I46" s="14" t="s">
        <v>11</v>
      </c>
      <c r="J46" s="279"/>
      <c r="K46" s="280"/>
      <c r="L46" s="14"/>
      <c r="M46" s="343"/>
      <c r="N46" s="344"/>
      <c r="O46" s="4"/>
      <c r="P46" s="11"/>
    </row>
    <row r="47" spans="1:22">
      <c r="A47" s="4"/>
      <c r="B47" s="4"/>
      <c r="C47" s="25"/>
      <c r="D47" s="25"/>
      <c r="E47" s="25"/>
      <c r="F47" s="25"/>
      <c r="G47" s="25"/>
      <c r="H47" s="25"/>
      <c r="I47" s="25"/>
      <c r="J47" s="25"/>
      <c r="K47" s="25"/>
      <c r="L47" s="25"/>
      <c r="M47" s="25"/>
      <c r="N47" s="25"/>
      <c r="O47" s="25"/>
      <c r="P47" s="26"/>
    </row>
    <row r="48" spans="1:22" ht="17.25" customHeight="1">
      <c r="A48" s="4"/>
      <c r="B48" s="4" t="s">
        <v>70</v>
      </c>
      <c r="C48" s="226"/>
      <c r="D48" s="226"/>
      <c r="E48" s="226"/>
      <c r="F48" s="226"/>
      <c r="G48" s="226"/>
      <c r="H48" s="226"/>
      <c r="I48" s="226"/>
      <c r="J48" s="226"/>
      <c r="K48" s="226"/>
      <c r="L48" s="226"/>
      <c r="M48" s="226"/>
      <c r="N48" s="226"/>
      <c r="O48" s="118"/>
      <c r="P48" s="118"/>
    </row>
    <row r="49" spans="1:22">
      <c r="A49" s="4"/>
      <c r="B49" s="4"/>
      <c r="C49" s="4"/>
      <c r="D49" s="4"/>
      <c r="E49" s="4"/>
      <c r="F49" s="4"/>
      <c r="G49" s="4"/>
      <c r="H49" s="4"/>
      <c r="I49" s="4"/>
      <c r="J49" s="4"/>
      <c r="K49" s="4"/>
      <c r="L49" s="4"/>
      <c r="M49" s="4"/>
      <c r="N49" s="4"/>
      <c r="O49" s="4"/>
      <c r="P49" s="11"/>
    </row>
    <row r="50" spans="1:22" ht="18" customHeight="1">
      <c r="A50" s="121" t="s">
        <v>13</v>
      </c>
      <c r="B50" s="336" t="s">
        <v>71</v>
      </c>
      <c r="C50" s="337"/>
      <c r="D50" s="338"/>
      <c r="E50" s="336" t="s">
        <v>72</v>
      </c>
      <c r="F50" s="337"/>
      <c r="G50" s="338"/>
      <c r="H50" s="121" t="s">
        <v>73</v>
      </c>
      <c r="I50" s="121" t="s">
        <v>74</v>
      </c>
      <c r="J50" s="121" t="s">
        <v>75</v>
      </c>
      <c r="K50" s="336" t="s">
        <v>76</v>
      </c>
      <c r="L50" s="337"/>
      <c r="M50" s="338"/>
      <c r="N50" s="336" t="s">
        <v>77</v>
      </c>
      <c r="O50" s="337"/>
      <c r="P50" s="338"/>
    </row>
    <row r="51" spans="1:22" ht="21" customHeight="1">
      <c r="A51" s="15">
        <v>1</v>
      </c>
      <c r="B51" s="327" t="s">
        <v>87</v>
      </c>
      <c r="C51" s="328"/>
      <c r="D51" s="329"/>
      <c r="E51" s="253" t="s">
        <v>133</v>
      </c>
      <c r="F51" s="254"/>
      <c r="G51" s="255"/>
      <c r="H51" s="101"/>
      <c r="I51" s="97" t="s">
        <v>134</v>
      </c>
      <c r="J51" s="115">
        <v>17000</v>
      </c>
      <c r="K51" s="256">
        <f t="shared" ref="K51:K56" si="3">H51*J51</f>
        <v>0</v>
      </c>
      <c r="L51" s="257"/>
      <c r="M51" s="258"/>
      <c r="N51" s="330"/>
      <c r="O51" s="331"/>
      <c r="P51" s="332"/>
    </row>
    <row r="52" spans="1:22" ht="21" customHeight="1">
      <c r="A52" s="15">
        <v>2</v>
      </c>
      <c r="B52" s="333" t="s">
        <v>124</v>
      </c>
      <c r="C52" s="334"/>
      <c r="D52" s="335"/>
      <c r="E52" s="253" t="s">
        <v>140</v>
      </c>
      <c r="F52" s="254"/>
      <c r="G52" s="255"/>
      <c r="H52" s="101"/>
      <c r="I52" s="97" t="s">
        <v>141</v>
      </c>
      <c r="J52" s="115">
        <v>2125</v>
      </c>
      <c r="K52" s="256">
        <f t="shared" si="3"/>
        <v>0</v>
      </c>
      <c r="L52" s="257"/>
      <c r="M52" s="258"/>
      <c r="N52" s="330"/>
      <c r="O52" s="331"/>
      <c r="P52" s="332"/>
    </row>
    <row r="53" spans="1:22" ht="21" customHeight="1">
      <c r="A53" s="15">
        <v>3</v>
      </c>
      <c r="B53" s="327"/>
      <c r="C53" s="328"/>
      <c r="D53" s="329"/>
      <c r="E53" s="253"/>
      <c r="F53" s="254"/>
      <c r="G53" s="255"/>
      <c r="H53" s="101"/>
      <c r="I53" s="97"/>
      <c r="J53" s="115"/>
      <c r="K53" s="256">
        <f t="shared" si="3"/>
        <v>0</v>
      </c>
      <c r="L53" s="257"/>
      <c r="M53" s="258"/>
      <c r="N53" s="330"/>
      <c r="O53" s="331"/>
      <c r="P53" s="332"/>
    </row>
    <row r="54" spans="1:22" ht="21" customHeight="1">
      <c r="A54" s="15">
        <v>4</v>
      </c>
      <c r="B54" s="327"/>
      <c r="C54" s="328"/>
      <c r="D54" s="329"/>
      <c r="E54" s="253"/>
      <c r="F54" s="254"/>
      <c r="G54" s="255"/>
      <c r="H54" s="101"/>
      <c r="I54" s="97"/>
      <c r="J54" s="115"/>
      <c r="K54" s="256">
        <f t="shared" si="3"/>
        <v>0</v>
      </c>
      <c r="L54" s="257"/>
      <c r="M54" s="258"/>
      <c r="N54" s="330"/>
      <c r="O54" s="331"/>
      <c r="P54" s="332"/>
    </row>
    <row r="55" spans="1:22" ht="21" customHeight="1">
      <c r="A55" s="15">
        <v>5</v>
      </c>
      <c r="B55" s="327"/>
      <c r="C55" s="328"/>
      <c r="D55" s="329"/>
      <c r="E55" s="253"/>
      <c r="F55" s="254"/>
      <c r="G55" s="255"/>
      <c r="H55" s="101"/>
      <c r="I55" s="97"/>
      <c r="J55" s="115"/>
      <c r="K55" s="256">
        <f t="shared" si="3"/>
        <v>0</v>
      </c>
      <c r="L55" s="257"/>
      <c r="M55" s="258"/>
      <c r="N55" s="330"/>
      <c r="O55" s="331"/>
      <c r="P55" s="332"/>
    </row>
    <row r="56" spans="1:22" ht="21" customHeight="1">
      <c r="A56" s="15">
        <v>6</v>
      </c>
      <c r="B56" s="253"/>
      <c r="C56" s="254"/>
      <c r="D56" s="255"/>
      <c r="E56" s="253"/>
      <c r="F56" s="254"/>
      <c r="G56" s="255"/>
      <c r="H56" s="101"/>
      <c r="I56" s="97"/>
      <c r="J56" s="115"/>
      <c r="K56" s="256">
        <f t="shared" si="3"/>
        <v>0</v>
      </c>
      <c r="L56" s="257"/>
      <c r="M56" s="258"/>
      <c r="N56" s="330"/>
      <c r="O56" s="331"/>
      <c r="P56" s="332"/>
    </row>
    <row r="57" spans="1:22" ht="21" customHeight="1">
      <c r="A57" s="321" t="s">
        <v>78</v>
      </c>
      <c r="B57" s="322"/>
      <c r="C57" s="322"/>
      <c r="D57" s="323"/>
      <c r="E57" s="318"/>
      <c r="F57" s="319"/>
      <c r="G57" s="320"/>
      <c r="H57" s="102"/>
      <c r="I57" s="100"/>
      <c r="J57" s="116"/>
      <c r="K57" s="256">
        <f t="shared" ref="K57" si="4">SUM(K51:M56)</f>
        <v>0</v>
      </c>
      <c r="L57" s="257"/>
      <c r="M57" s="258"/>
      <c r="N57" s="318"/>
      <c r="O57" s="319"/>
      <c r="P57" s="320"/>
    </row>
    <row r="58" spans="1:22" ht="21" customHeight="1">
      <c r="A58" s="321" t="s">
        <v>79</v>
      </c>
      <c r="B58" s="322"/>
      <c r="C58" s="322"/>
      <c r="D58" s="323"/>
      <c r="E58" s="324"/>
      <c r="F58" s="325"/>
      <c r="G58" s="326"/>
      <c r="H58" s="102"/>
      <c r="I58" s="100"/>
      <c r="J58" s="116"/>
      <c r="K58" s="256">
        <f t="shared" ref="K58" si="5">K57*8%</f>
        <v>0</v>
      </c>
      <c r="L58" s="257"/>
      <c r="M58" s="258"/>
      <c r="N58" s="318"/>
      <c r="O58" s="319"/>
      <c r="P58" s="320"/>
    </row>
    <row r="59" spans="1:22" ht="21" customHeight="1">
      <c r="A59" s="315" t="s">
        <v>80</v>
      </c>
      <c r="B59" s="316"/>
      <c r="C59" s="316"/>
      <c r="D59" s="316"/>
      <c r="E59" s="316"/>
      <c r="F59" s="316"/>
      <c r="G59" s="316"/>
      <c r="H59" s="316"/>
      <c r="I59" s="316"/>
      <c r="J59" s="317"/>
      <c r="K59" s="256">
        <f t="shared" ref="K59" si="6">SUM(K57:M58)</f>
        <v>0</v>
      </c>
      <c r="L59" s="257"/>
      <c r="M59" s="258"/>
      <c r="N59" s="318"/>
      <c r="O59" s="319"/>
      <c r="P59" s="320"/>
    </row>
    <row r="60" spans="1:22" s="149" customFormat="1">
      <c r="A60" s="34"/>
      <c r="B60" s="34"/>
      <c r="C60" s="34"/>
      <c r="D60" s="34"/>
      <c r="E60" s="34"/>
      <c r="F60" s="34"/>
      <c r="G60" s="34"/>
      <c r="H60" s="34"/>
      <c r="I60" s="34"/>
      <c r="J60" s="34"/>
      <c r="K60" s="34"/>
      <c r="L60" s="34"/>
      <c r="M60" s="34"/>
      <c r="N60" s="34"/>
      <c r="O60" s="34"/>
      <c r="P60" s="35"/>
    </row>
    <row r="61" spans="1:22" ht="41.25" customHeight="1">
      <c r="A61" s="354" t="s">
        <v>86</v>
      </c>
      <c r="B61" s="354"/>
      <c r="C61" s="354"/>
      <c r="D61" s="354"/>
      <c r="E61" s="354"/>
      <c r="F61" s="354"/>
      <c r="G61" s="354"/>
      <c r="H61" s="354"/>
      <c r="I61" s="354"/>
      <c r="J61" s="354"/>
      <c r="K61" s="354"/>
      <c r="L61" s="354"/>
      <c r="M61" s="354"/>
      <c r="N61" s="354"/>
      <c r="O61" s="354"/>
      <c r="P61" s="354"/>
      <c r="Q61" s="144"/>
      <c r="R61" s="144"/>
      <c r="S61" s="144"/>
      <c r="T61" s="144"/>
      <c r="U61" s="144"/>
      <c r="V61" s="144"/>
    </row>
    <row r="62" spans="1:22" ht="18.75">
      <c r="A62" s="1"/>
      <c r="B62" s="1"/>
      <c r="C62" s="1"/>
      <c r="D62" s="1"/>
      <c r="E62" s="2"/>
      <c r="F62" s="2"/>
      <c r="G62" s="2"/>
      <c r="H62" s="2"/>
      <c r="I62" s="2"/>
      <c r="J62" s="2"/>
      <c r="K62" s="2"/>
      <c r="L62" s="2"/>
      <c r="M62" s="3"/>
      <c r="N62" s="230">
        <f>N32</f>
        <v>43516</v>
      </c>
      <c r="O62" s="230"/>
      <c r="P62" s="230"/>
      <c r="Q62" s="145"/>
      <c r="R62" s="146"/>
    </row>
    <row r="63" spans="1:22" ht="14.25" customHeight="1">
      <c r="A63" s="231" t="s">
        <v>46</v>
      </c>
      <c r="B63" s="231"/>
      <c r="C63" s="231"/>
      <c r="D63" s="231"/>
      <c r="E63" s="233" t="s">
        <v>58</v>
      </c>
      <c r="F63" s="4"/>
      <c r="G63" s="4"/>
      <c r="H63" s="4"/>
      <c r="I63" s="4"/>
      <c r="J63" s="4"/>
      <c r="K63" s="4"/>
      <c r="L63" s="2"/>
      <c r="M63" s="3"/>
      <c r="N63" s="230"/>
      <c r="O63" s="230"/>
      <c r="P63" s="230"/>
      <c r="Q63" s="145"/>
      <c r="R63" s="146"/>
    </row>
    <row r="64" spans="1:22" ht="21" customHeight="1">
      <c r="A64" s="232"/>
      <c r="B64" s="232"/>
      <c r="C64" s="232"/>
      <c r="D64" s="232"/>
      <c r="E64" s="233"/>
      <c r="F64" s="21"/>
      <c r="G64" s="21"/>
      <c r="H64" s="21"/>
      <c r="I64" s="21"/>
      <c r="J64" s="22"/>
      <c r="K64" s="5"/>
      <c r="L64" s="6" t="s">
        <v>59</v>
      </c>
      <c r="M64" s="234" t="str">
        <f>合計請求書!$K$24</f>
        <v>○○建設</v>
      </c>
      <c r="N64" s="234"/>
      <c r="O64" s="234"/>
      <c r="P64" s="234"/>
      <c r="Q64" s="145"/>
    </row>
    <row r="65" spans="1:22" ht="18.75" customHeight="1">
      <c r="A65" s="303" t="s">
        <v>60</v>
      </c>
      <c r="B65" s="303"/>
      <c r="C65" s="303"/>
      <c r="D65" s="303"/>
      <c r="E65" s="7"/>
      <c r="F65" s="351" t="s">
        <v>61</v>
      </c>
      <c r="G65" s="306"/>
      <c r="H65" s="306"/>
      <c r="I65" s="353" t="s">
        <v>110</v>
      </c>
      <c r="J65" s="308"/>
      <c r="K65" s="147"/>
      <c r="L65" s="111" t="s">
        <v>62</v>
      </c>
      <c r="M65" s="112" t="str">
        <f>合計請求書!$K$25</f>
        <v>563-0008</v>
      </c>
      <c r="N65" s="281" t="str">
        <f>合計請求書!$K$26</f>
        <v>大阪市城東区関目6-13-12</v>
      </c>
      <c r="O65" s="281"/>
      <c r="P65" s="281"/>
      <c r="Q65" s="148"/>
      <c r="R65" s="148"/>
      <c r="S65" s="148"/>
      <c r="T65" s="148"/>
      <c r="U65" s="148"/>
      <c r="V65" s="148"/>
    </row>
    <row r="66" spans="1:22" ht="13.5" customHeight="1">
      <c r="A66" s="8"/>
      <c r="B66" s="8"/>
      <c r="C66" s="8"/>
      <c r="D66" s="8"/>
      <c r="E66" s="9"/>
      <c r="F66" s="352"/>
      <c r="G66" s="306"/>
      <c r="H66" s="306"/>
      <c r="I66" s="353"/>
      <c r="J66" s="308"/>
      <c r="K66" s="147"/>
      <c r="L66" s="8"/>
      <c r="M66" s="10" t="s">
        <v>25</v>
      </c>
      <c r="N66" s="282" t="str">
        <f>合計請求書!$K$27</f>
        <v>06-6933-9326</v>
      </c>
      <c r="O66" s="282"/>
      <c r="P66" s="282"/>
      <c r="Q66" s="148"/>
      <c r="R66" s="148"/>
      <c r="S66" s="148"/>
      <c r="T66" s="148"/>
      <c r="U66" s="148"/>
      <c r="V66" s="148"/>
    </row>
    <row r="67" spans="1:22" ht="13.5" customHeight="1">
      <c r="A67" s="3"/>
      <c r="B67" s="3"/>
      <c r="C67" s="3"/>
      <c r="D67" s="3"/>
      <c r="E67" s="4"/>
      <c r="F67" s="21"/>
      <c r="G67" s="21"/>
      <c r="H67" s="21"/>
      <c r="I67" s="21"/>
      <c r="J67" s="22"/>
      <c r="K67" s="11"/>
      <c r="L67" s="8"/>
      <c r="M67" s="10" t="s">
        <v>24</v>
      </c>
      <c r="N67" s="282" t="str">
        <f>合計請求書!$K$28</f>
        <v>06-6933-9319</v>
      </c>
      <c r="O67" s="282"/>
      <c r="P67" s="282"/>
      <c r="R67" s="146"/>
    </row>
    <row r="68" spans="1:22">
      <c r="A68" s="4"/>
      <c r="B68" s="4"/>
      <c r="C68" s="4"/>
      <c r="D68" s="4"/>
      <c r="E68" s="11"/>
      <c r="F68" s="25"/>
      <c r="G68" s="25"/>
      <c r="H68" s="25"/>
      <c r="I68" s="25"/>
      <c r="J68" s="25"/>
      <c r="K68" s="4"/>
      <c r="L68" s="3"/>
      <c r="M68" s="3"/>
      <c r="N68" s="3"/>
      <c r="O68" s="2"/>
      <c r="P68" s="3"/>
    </row>
    <row r="69" spans="1:22" s="149" customFormat="1" ht="13.5" customHeight="1">
      <c r="A69" s="38"/>
      <c r="B69" s="38"/>
      <c r="C69" s="38"/>
      <c r="D69" s="38"/>
      <c r="E69" s="38"/>
      <c r="F69" s="38"/>
      <c r="G69" s="30"/>
      <c r="H69" s="39"/>
      <c r="I69" s="39"/>
      <c r="J69" s="39"/>
      <c r="K69" s="38"/>
      <c r="L69" s="38"/>
      <c r="M69" s="38"/>
      <c r="N69" s="38"/>
      <c r="O69" s="38"/>
      <c r="P69" s="38"/>
    </row>
    <row r="70" spans="1:22" ht="18" customHeight="1">
      <c r="A70" s="345" t="s">
        <v>64</v>
      </c>
      <c r="B70" s="346"/>
      <c r="C70" s="287">
        <f t="shared" ref="C70" si="7">K89</f>
        <v>0</v>
      </c>
      <c r="D70" s="288"/>
      <c r="E70" s="289"/>
      <c r="F70" s="349" t="s">
        <v>65</v>
      </c>
      <c r="G70" s="295"/>
      <c r="H70" s="296"/>
      <c r="I70" s="296"/>
      <c r="J70" s="296"/>
      <c r="K70" s="297"/>
      <c r="L70" s="3"/>
      <c r="M70" s="12"/>
      <c r="N70" s="301"/>
      <c r="O70" s="301"/>
      <c r="P70" s="301"/>
    </row>
    <row r="71" spans="1:22" ht="18" customHeight="1">
      <c r="A71" s="347"/>
      <c r="B71" s="348"/>
      <c r="C71" s="290"/>
      <c r="D71" s="291"/>
      <c r="E71" s="292"/>
      <c r="F71" s="350"/>
      <c r="G71" s="298"/>
      <c r="H71" s="299"/>
      <c r="I71" s="299"/>
      <c r="J71" s="299"/>
      <c r="K71" s="300"/>
      <c r="L71" s="3"/>
      <c r="M71" s="12"/>
      <c r="N71" s="302"/>
      <c r="O71" s="302"/>
      <c r="P71" s="302"/>
    </row>
    <row r="72" spans="1:22">
      <c r="A72" s="2"/>
      <c r="B72" s="2"/>
      <c r="C72" s="2"/>
      <c r="D72" s="2"/>
      <c r="E72" s="2"/>
      <c r="F72" s="2"/>
      <c r="G72" s="2"/>
      <c r="H72" s="2"/>
      <c r="I72" s="2"/>
      <c r="J72" s="2"/>
      <c r="K72" s="268"/>
      <c r="L72" s="268"/>
      <c r="M72" s="268"/>
      <c r="N72" s="268"/>
      <c r="O72" s="268"/>
      <c r="P72" s="3"/>
    </row>
    <row r="73" spans="1:22" s="149" customFormat="1" ht="14.25">
      <c r="A73" s="36"/>
      <c r="B73" s="36"/>
      <c r="C73" s="36"/>
      <c r="D73" s="36"/>
      <c r="E73" s="36"/>
      <c r="F73" s="36"/>
      <c r="G73" s="37"/>
      <c r="H73" s="36"/>
      <c r="I73" s="36"/>
      <c r="J73" s="36"/>
      <c r="K73" s="36"/>
      <c r="L73" s="36"/>
      <c r="M73" s="36"/>
      <c r="N73" s="36"/>
      <c r="O73" s="36"/>
      <c r="P73" s="36"/>
    </row>
    <row r="74" spans="1:22" ht="13.5" customHeight="1">
      <c r="A74" s="4"/>
      <c r="B74" s="19" t="s">
        <v>4</v>
      </c>
      <c r="C74" s="339"/>
      <c r="D74" s="340"/>
      <c r="E74" s="19" t="s">
        <v>5</v>
      </c>
      <c r="F74" s="339"/>
      <c r="G74" s="340"/>
      <c r="H74" s="13"/>
      <c r="I74" s="19" t="s">
        <v>6</v>
      </c>
      <c r="J74" s="275">
        <f t="shared" ref="J74" si="8">K89</f>
        <v>0</v>
      </c>
      <c r="K74" s="276"/>
      <c r="L74" s="19" t="s">
        <v>7</v>
      </c>
      <c r="M74" s="339"/>
      <c r="N74" s="340"/>
      <c r="O74" s="4"/>
      <c r="P74" s="11"/>
    </row>
    <row r="75" spans="1:22" ht="13.5" customHeight="1">
      <c r="A75" s="4"/>
      <c r="B75" s="14" t="s">
        <v>66</v>
      </c>
      <c r="C75" s="341"/>
      <c r="D75" s="342"/>
      <c r="E75" s="14" t="s">
        <v>67</v>
      </c>
      <c r="F75" s="341"/>
      <c r="G75" s="342"/>
      <c r="H75" s="14"/>
      <c r="I75" s="14" t="s">
        <v>68</v>
      </c>
      <c r="J75" s="277"/>
      <c r="K75" s="278"/>
      <c r="L75" s="14" t="s">
        <v>69</v>
      </c>
      <c r="M75" s="341"/>
      <c r="N75" s="342"/>
      <c r="O75" s="4"/>
      <c r="P75" s="11"/>
    </row>
    <row r="76" spans="1:22" ht="13.5" customHeight="1">
      <c r="A76" s="4"/>
      <c r="B76" s="14"/>
      <c r="C76" s="343"/>
      <c r="D76" s="344"/>
      <c r="E76" s="14" t="s">
        <v>130</v>
      </c>
      <c r="F76" s="343"/>
      <c r="G76" s="344"/>
      <c r="H76" s="14"/>
      <c r="I76" s="14" t="s">
        <v>11</v>
      </c>
      <c r="J76" s="279"/>
      <c r="K76" s="280"/>
      <c r="L76" s="14"/>
      <c r="M76" s="343"/>
      <c r="N76" s="344"/>
      <c r="O76" s="4"/>
      <c r="P76" s="11"/>
    </row>
    <row r="77" spans="1:22">
      <c r="A77" s="4"/>
      <c r="B77" s="4"/>
      <c r="C77" s="25"/>
      <c r="D77" s="25"/>
      <c r="E77" s="25"/>
      <c r="F77" s="25"/>
      <c r="G77" s="25"/>
      <c r="H77" s="25"/>
      <c r="I77" s="25"/>
      <c r="J77" s="25"/>
      <c r="K77" s="25"/>
      <c r="L77" s="25"/>
      <c r="M77" s="25"/>
      <c r="N77" s="25"/>
      <c r="O77" s="25"/>
      <c r="P77" s="26"/>
    </row>
    <row r="78" spans="1:22" ht="17.25" customHeight="1">
      <c r="A78" s="4"/>
      <c r="B78" s="4" t="s">
        <v>70</v>
      </c>
      <c r="C78" s="226"/>
      <c r="D78" s="226"/>
      <c r="E78" s="226"/>
      <c r="F78" s="226"/>
      <c r="G78" s="226"/>
      <c r="H78" s="226"/>
      <c r="I78" s="226"/>
      <c r="J78" s="226"/>
      <c r="K78" s="226"/>
      <c r="L78" s="226"/>
      <c r="M78" s="226"/>
      <c r="N78" s="226"/>
      <c r="O78" s="118"/>
      <c r="P78" s="118"/>
    </row>
    <row r="79" spans="1:22">
      <c r="A79" s="4"/>
      <c r="B79" s="4"/>
      <c r="C79" s="4"/>
      <c r="D79" s="4"/>
      <c r="E79" s="4"/>
      <c r="F79" s="4"/>
      <c r="G79" s="4"/>
      <c r="H79" s="4"/>
      <c r="I79" s="4"/>
      <c r="J79" s="4"/>
      <c r="K79" s="4"/>
      <c r="L79" s="4"/>
      <c r="M79" s="4"/>
      <c r="N79" s="4"/>
      <c r="O79" s="4"/>
      <c r="P79" s="11"/>
    </row>
    <row r="80" spans="1:22" ht="18" customHeight="1">
      <c r="A80" s="121" t="s">
        <v>13</v>
      </c>
      <c r="B80" s="336" t="s">
        <v>71</v>
      </c>
      <c r="C80" s="337"/>
      <c r="D80" s="338"/>
      <c r="E80" s="336" t="s">
        <v>72</v>
      </c>
      <c r="F80" s="337"/>
      <c r="G80" s="338"/>
      <c r="H80" s="121" t="s">
        <v>73</v>
      </c>
      <c r="I80" s="121" t="s">
        <v>74</v>
      </c>
      <c r="J80" s="121" t="s">
        <v>75</v>
      </c>
      <c r="K80" s="336" t="s">
        <v>76</v>
      </c>
      <c r="L80" s="337"/>
      <c r="M80" s="338"/>
      <c r="N80" s="336" t="s">
        <v>77</v>
      </c>
      <c r="O80" s="337"/>
      <c r="P80" s="338"/>
    </row>
    <row r="81" spans="1:22" ht="21" customHeight="1">
      <c r="A81" s="15">
        <v>1</v>
      </c>
      <c r="B81" s="327" t="s">
        <v>87</v>
      </c>
      <c r="C81" s="328"/>
      <c r="D81" s="329"/>
      <c r="E81" s="253" t="s">
        <v>133</v>
      </c>
      <c r="F81" s="254"/>
      <c r="G81" s="255"/>
      <c r="H81" s="101"/>
      <c r="I81" s="97" t="s">
        <v>134</v>
      </c>
      <c r="J81" s="115">
        <v>17000</v>
      </c>
      <c r="K81" s="256">
        <f t="shared" ref="K81:K86" si="9">H81*J81</f>
        <v>0</v>
      </c>
      <c r="L81" s="257"/>
      <c r="M81" s="258"/>
      <c r="N81" s="330"/>
      <c r="O81" s="331"/>
      <c r="P81" s="332"/>
    </row>
    <row r="82" spans="1:22" ht="21" customHeight="1">
      <c r="A82" s="15">
        <v>2</v>
      </c>
      <c r="B82" s="333" t="s">
        <v>124</v>
      </c>
      <c r="C82" s="334"/>
      <c r="D82" s="335"/>
      <c r="E82" s="253" t="s">
        <v>140</v>
      </c>
      <c r="F82" s="254"/>
      <c r="G82" s="255"/>
      <c r="H82" s="101"/>
      <c r="I82" s="97" t="s">
        <v>141</v>
      </c>
      <c r="J82" s="115">
        <v>2125</v>
      </c>
      <c r="K82" s="256">
        <f t="shared" si="9"/>
        <v>0</v>
      </c>
      <c r="L82" s="257"/>
      <c r="M82" s="258"/>
      <c r="N82" s="330"/>
      <c r="O82" s="331"/>
      <c r="P82" s="332"/>
    </row>
    <row r="83" spans="1:22" ht="21" customHeight="1">
      <c r="A83" s="15">
        <v>3</v>
      </c>
      <c r="B83" s="327"/>
      <c r="C83" s="328"/>
      <c r="D83" s="329"/>
      <c r="E83" s="253"/>
      <c r="F83" s="254"/>
      <c r="G83" s="255"/>
      <c r="H83" s="101"/>
      <c r="I83" s="97"/>
      <c r="J83" s="115"/>
      <c r="K83" s="256">
        <f t="shared" si="9"/>
        <v>0</v>
      </c>
      <c r="L83" s="257"/>
      <c r="M83" s="258"/>
      <c r="N83" s="330"/>
      <c r="O83" s="331"/>
      <c r="P83" s="332"/>
    </row>
    <row r="84" spans="1:22" ht="21" customHeight="1">
      <c r="A84" s="15">
        <v>4</v>
      </c>
      <c r="B84" s="327"/>
      <c r="C84" s="328"/>
      <c r="D84" s="329"/>
      <c r="E84" s="253"/>
      <c r="F84" s="254"/>
      <c r="G84" s="255"/>
      <c r="H84" s="101"/>
      <c r="I84" s="97"/>
      <c r="J84" s="115"/>
      <c r="K84" s="256">
        <f t="shared" si="9"/>
        <v>0</v>
      </c>
      <c r="L84" s="257"/>
      <c r="M84" s="258"/>
      <c r="N84" s="330"/>
      <c r="O84" s="331"/>
      <c r="P84" s="332"/>
    </row>
    <row r="85" spans="1:22" ht="21" customHeight="1">
      <c r="A85" s="15">
        <v>5</v>
      </c>
      <c r="B85" s="327"/>
      <c r="C85" s="328"/>
      <c r="D85" s="329"/>
      <c r="E85" s="253"/>
      <c r="F85" s="254"/>
      <c r="G85" s="255"/>
      <c r="H85" s="101"/>
      <c r="I85" s="97"/>
      <c r="J85" s="115"/>
      <c r="K85" s="256">
        <f t="shared" si="9"/>
        <v>0</v>
      </c>
      <c r="L85" s="257"/>
      <c r="M85" s="258"/>
      <c r="N85" s="330"/>
      <c r="O85" s="331"/>
      <c r="P85" s="332"/>
    </row>
    <row r="86" spans="1:22" ht="21" customHeight="1">
      <c r="A86" s="15">
        <v>6</v>
      </c>
      <c r="B86" s="253"/>
      <c r="C86" s="254"/>
      <c r="D86" s="255"/>
      <c r="E86" s="253"/>
      <c r="F86" s="254"/>
      <c r="G86" s="255"/>
      <c r="H86" s="101"/>
      <c r="I86" s="97"/>
      <c r="J86" s="115"/>
      <c r="K86" s="256">
        <f t="shared" si="9"/>
        <v>0</v>
      </c>
      <c r="L86" s="257"/>
      <c r="M86" s="258"/>
      <c r="N86" s="330"/>
      <c r="O86" s="331"/>
      <c r="P86" s="332"/>
    </row>
    <row r="87" spans="1:22" ht="21" customHeight="1">
      <c r="A87" s="321" t="s">
        <v>78</v>
      </c>
      <c r="B87" s="322"/>
      <c r="C87" s="322"/>
      <c r="D87" s="323"/>
      <c r="E87" s="318"/>
      <c r="F87" s="319"/>
      <c r="G87" s="320"/>
      <c r="H87" s="102"/>
      <c r="I87" s="100"/>
      <c r="J87" s="116"/>
      <c r="K87" s="256">
        <f t="shared" ref="K87" si="10">SUM(K81:M86)</f>
        <v>0</v>
      </c>
      <c r="L87" s="257"/>
      <c r="M87" s="258"/>
      <c r="N87" s="318"/>
      <c r="O87" s="319"/>
      <c r="P87" s="320"/>
    </row>
    <row r="88" spans="1:22" ht="21" customHeight="1">
      <c r="A88" s="321" t="s">
        <v>79</v>
      </c>
      <c r="B88" s="322"/>
      <c r="C88" s="322"/>
      <c r="D88" s="323"/>
      <c r="E88" s="324"/>
      <c r="F88" s="325"/>
      <c r="G88" s="326"/>
      <c r="H88" s="102"/>
      <c r="I88" s="100"/>
      <c r="J88" s="116"/>
      <c r="K88" s="256">
        <f t="shared" ref="K88" si="11">K87*8%</f>
        <v>0</v>
      </c>
      <c r="L88" s="257"/>
      <c r="M88" s="258"/>
      <c r="N88" s="318"/>
      <c r="O88" s="319"/>
      <c r="P88" s="320"/>
    </row>
    <row r="89" spans="1:22" ht="21" customHeight="1">
      <c r="A89" s="315" t="s">
        <v>80</v>
      </c>
      <c r="B89" s="316"/>
      <c r="C89" s="316"/>
      <c r="D89" s="316"/>
      <c r="E89" s="316"/>
      <c r="F89" s="316"/>
      <c r="G89" s="316"/>
      <c r="H89" s="316"/>
      <c r="I89" s="316"/>
      <c r="J89" s="317"/>
      <c r="K89" s="256">
        <f t="shared" ref="K89" si="12">SUM(K87:M88)</f>
        <v>0</v>
      </c>
      <c r="L89" s="257"/>
      <c r="M89" s="258"/>
      <c r="N89" s="318"/>
      <c r="O89" s="319"/>
      <c r="P89" s="320"/>
    </row>
    <row r="90" spans="1:22" s="149" customFormat="1">
      <c r="A90" s="34"/>
      <c r="B90" s="34"/>
      <c r="C90" s="34"/>
      <c r="D90" s="34"/>
      <c r="E90" s="34"/>
      <c r="F90" s="34"/>
      <c r="G90" s="34"/>
      <c r="H90" s="34"/>
      <c r="I90" s="34"/>
      <c r="J90" s="34"/>
      <c r="K90" s="34"/>
      <c r="L90" s="34"/>
      <c r="M90" s="34"/>
      <c r="N90" s="34"/>
      <c r="O90" s="34"/>
      <c r="P90" s="35"/>
    </row>
    <row r="91" spans="1:22" ht="41.25" customHeight="1">
      <c r="A91" s="354" t="s">
        <v>86</v>
      </c>
      <c r="B91" s="354"/>
      <c r="C91" s="354"/>
      <c r="D91" s="354"/>
      <c r="E91" s="354"/>
      <c r="F91" s="354"/>
      <c r="G91" s="354"/>
      <c r="H91" s="354"/>
      <c r="I91" s="354"/>
      <c r="J91" s="354"/>
      <c r="K91" s="354"/>
      <c r="L91" s="354"/>
      <c r="M91" s="354"/>
      <c r="N91" s="354"/>
      <c r="O91" s="354"/>
      <c r="P91" s="354"/>
      <c r="Q91" s="144"/>
      <c r="R91" s="144"/>
      <c r="S91" s="144"/>
      <c r="T91" s="144"/>
      <c r="U91" s="144"/>
      <c r="V91" s="144"/>
    </row>
    <row r="92" spans="1:22" ht="18.75">
      <c r="A92" s="1"/>
      <c r="B92" s="1"/>
      <c r="C92" s="1"/>
      <c r="D92" s="1"/>
      <c r="E92" s="2"/>
      <c r="F92" s="2"/>
      <c r="G92" s="2"/>
      <c r="H92" s="2"/>
      <c r="I92" s="2"/>
      <c r="J92" s="2"/>
      <c r="K92" s="2"/>
      <c r="L92" s="2"/>
      <c r="M92" s="3"/>
      <c r="N92" s="230">
        <f>N62</f>
        <v>43516</v>
      </c>
      <c r="O92" s="230"/>
      <c r="P92" s="230"/>
      <c r="Q92" s="145"/>
      <c r="R92" s="146"/>
    </row>
    <row r="93" spans="1:22" ht="14.25" customHeight="1">
      <c r="A93" s="231" t="s">
        <v>46</v>
      </c>
      <c r="B93" s="231"/>
      <c r="C93" s="231"/>
      <c r="D93" s="231"/>
      <c r="E93" s="233" t="s">
        <v>58</v>
      </c>
      <c r="F93" s="4"/>
      <c r="G93" s="4"/>
      <c r="H93" s="4"/>
      <c r="I93" s="4"/>
      <c r="J93" s="4"/>
      <c r="K93" s="4"/>
      <c r="L93" s="2"/>
      <c r="M93" s="3"/>
      <c r="N93" s="230"/>
      <c r="O93" s="230"/>
      <c r="P93" s="230"/>
      <c r="Q93" s="145"/>
      <c r="R93" s="146"/>
    </row>
    <row r="94" spans="1:22" ht="21" customHeight="1">
      <c r="A94" s="232"/>
      <c r="B94" s="232"/>
      <c r="C94" s="232"/>
      <c r="D94" s="232"/>
      <c r="E94" s="233"/>
      <c r="F94" s="21"/>
      <c r="G94" s="21"/>
      <c r="H94" s="21"/>
      <c r="I94" s="21"/>
      <c r="J94" s="22"/>
      <c r="K94" s="5"/>
      <c r="L94" s="6" t="s">
        <v>59</v>
      </c>
      <c r="M94" s="234" t="str">
        <f>合計請求書!$K$24</f>
        <v>○○建設</v>
      </c>
      <c r="N94" s="234"/>
      <c r="O94" s="234"/>
      <c r="P94" s="234"/>
      <c r="Q94" s="145"/>
    </row>
    <row r="95" spans="1:22" ht="18.75" customHeight="1">
      <c r="A95" s="303" t="s">
        <v>60</v>
      </c>
      <c r="B95" s="303"/>
      <c r="C95" s="303"/>
      <c r="D95" s="303"/>
      <c r="E95" s="7"/>
      <c r="F95" s="351" t="s">
        <v>61</v>
      </c>
      <c r="G95" s="306"/>
      <c r="H95" s="306"/>
      <c r="I95" s="353" t="s">
        <v>110</v>
      </c>
      <c r="J95" s="308"/>
      <c r="K95" s="147"/>
      <c r="L95" s="111" t="s">
        <v>62</v>
      </c>
      <c r="M95" s="112" t="str">
        <f>合計請求書!$K$25</f>
        <v>563-0008</v>
      </c>
      <c r="N95" s="281" t="str">
        <f>合計請求書!$K$26</f>
        <v>大阪市城東区関目6-13-12</v>
      </c>
      <c r="O95" s="281"/>
      <c r="P95" s="281"/>
      <c r="Q95" s="148"/>
      <c r="R95" s="148"/>
      <c r="S95" s="148"/>
      <c r="T95" s="148"/>
      <c r="U95" s="148"/>
      <c r="V95" s="148"/>
    </row>
    <row r="96" spans="1:22" ht="13.5" customHeight="1">
      <c r="A96" s="8"/>
      <c r="B96" s="8"/>
      <c r="C96" s="8"/>
      <c r="D96" s="8"/>
      <c r="E96" s="9"/>
      <c r="F96" s="352"/>
      <c r="G96" s="306"/>
      <c r="H96" s="306"/>
      <c r="I96" s="353"/>
      <c r="J96" s="308"/>
      <c r="K96" s="147"/>
      <c r="L96" s="8"/>
      <c r="M96" s="10" t="s">
        <v>25</v>
      </c>
      <c r="N96" s="282" t="str">
        <f>合計請求書!$K$27</f>
        <v>06-6933-9326</v>
      </c>
      <c r="O96" s="282"/>
      <c r="P96" s="282"/>
      <c r="Q96" s="148"/>
      <c r="R96" s="148"/>
      <c r="S96" s="148"/>
      <c r="T96" s="148"/>
      <c r="U96" s="148"/>
      <c r="V96" s="148"/>
    </row>
    <row r="97" spans="1:18" ht="13.5" customHeight="1">
      <c r="A97" s="3"/>
      <c r="B97" s="3"/>
      <c r="C97" s="3"/>
      <c r="D97" s="3"/>
      <c r="E97" s="4"/>
      <c r="F97" s="21"/>
      <c r="G97" s="21"/>
      <c r="H97" s="21"/>
      <c r="I97" s="21"/>
      <c r="J97" s="22"/>
      <c r="K97" s="11"/>
      <c r="L97" s="8"/>
      <c r="M97" s="10" t="s">
        <v>24</v>
      </c>
      <c r="N97" s="282" t="str">
        <f>合計請求書!$K$28</f>
        <v>06-6933-9319</v>
      </c>
      <c r="O97" s="282"/>
      <c r="P97" s="282"/>
      <c r="R97" s="146"/>
    </row>
    <row r="98" spans="1:18">
      <c r="A98" s="4"/>
      <c r="B98" s="4"/>
      <c r="C98" s="4"/>
      <c r="D98" s="4"/>
      <c r="E98" s="11"/>
      <c r="F98" s="25"/>
      <c r="G98" s="25"/>
      <c r="H98" s="25"/>
      <c r="I98" s="25"/>
      <c r="J98" s="25"/>
      <c r="K98" s="4"/>
      <c r="L98" s="3"/>
      <c r="M98" s="3"/>
      <c r="N98" s="3"/>
      <c r="O98" s="2"/>
      <c r="P98" s="3"/>
    </row>
    <row r="99" spans="1:18" s="149" customFormat="1" ht="13.5" customHeight="1">
      <c r="A99" s="38"/>
      <c r="B99" s="38"/>
      <c r="C99" s="38"/>
      <c r="D99" s="38"/>
      <c r="E99" s="38"/>
      <c r="F99" s="38"/>
      <c r="G99" s="30"/>
      <c r="H99" s="39"/>
      <c r="I99" s="39"/>
      <c r="J99" s="39"/>
      <c r="K99" s="38"/>
      <c r="L99" s="38"/>
      <c r="M99" s="38"/>
      <c r="N99" s="38"/>
      <c r="O99" s="38"/>
      <c r="P99" s="38"/>
    </row>
    <row r="100" spans="1:18" ht="18" customHeight="1">
      <c r="A100" s="345" t="s">
        <v>64</v>
      </c>
      <c r="B100" s="346"/>
      <c r="C100" s="287">
        <f t="shared" ref="C100" si="13">K119</f>
        <v>0</v>
      </c>
      <c r="D100" s="288"/>
      <c r="E100" s="289"/>
      <c r="F100" s="349" t="s">
        <v>65</v>
      </c>
      <c r="G100" s="295"/>
      <c r="H100" s="296"/>
      <c r="I100" s="296"/>
      <c r="J100" s="296"/>
      <c r="K100" s="297"/>
      <c r="L100" s="3"/>
      <c r="M100" s="12"/>
      <c r="N100" s="301"/>
      <c r="O100" s="301"/>
      <c r="P100" s="301"/>
    </row>
    <row r="101" spans="1:18" ht="18" customHeight="1">
      <c r="A101" s="347"/>
      <c r="B101" s="348"/>
      <c r="C101" s="290"/>
      <c r="D101" s="291"/>
      <c r="E101" s="292"/>
      <c r="F101" s="350"/>
      <c r="G101" s="298"/>
      <c r="H101" s="299"/>
      <c r="I101" s="299"/>
      <c r="J101" s="299"/>
      <c r="K101" s="300"/>
      <c r="L101" s="3"/>
      <c r="M101" s="12"/>
      <c r="N101" s="302"/>
      <c r="O101" s="302"/>
      <c r="P101" s="302"/>
    </row>
    <row r="102" spans="1:18">
      <c r="A102" s="2"/>
      <c r="B102" s="2"/>
      <c r="C102" s="2"/>
      <c r="D102" s="2"/>
      <c r="E102" s="2"/>
      <c r="F102" s="2"/>
      <c r="G102" s="2"/>
      <c r="H102" s="2"/>
      <c r="I102" s="2"/>
      <c r="J102" s="2"/>
      <c r="K102" s="268"/>
      <c r="L102" s="268"/>
      <c r="M102" s="268"/>
      <c r="N102" s="268"/>
      <c r="O102" s="268"/>
      <c r="P102" s="3"/>
    </row>
    <row r="103" spans="1:18" s="149" customFormat="1" ht="14.25">
      <c r="A103" s="36"/>
      <c r="B103" s="36"/>
      <c r="C103" s="36"/>
      <c r="D103" s="36"/>
      <c r="E103" s="36"/>
      <c r="F103" s="36"/>
      <c r="G103" s="37"/>
      <c r="H103" s="36"/>
      <c r="I103" s="36"/>
      <c r="J103" s="36"/>
      <c r="K103" s="36"/>
      <c r="L103" s="36"/>
      <c r="M103" s="36"/>
      <c r="N103" s="36"/>
      <c r="O103" s="36"/>
      <c r="P103" s="36"/>
    </row>
    <row r="104" spans="1:18" ht="13.5" customHeight="1">
      <c r="A104" s="4"/>
      <c r="B104" s="19" t="s">
        <v>4</v>
      </c>
      <c r="C104" s="339"/>
      <c r="D104" s="340"/>
      <c r="E104" s="19" t="s">
        <v>5</v>
      </c>
      <c r="F104" s="339"/>
      <c r="G104" s="340"/>
      <c r="H104" s="13"/>
      <c r="I104" s="19" t="s">
        <v>6</v>
      </c>
      <c r="J104" s="275">
        <f t="shared" ref="J104" si="14">K119</f>
        <v>0</v>
      </c>
      <c r="K104" s="276"/>
      <c r="L104" s="19" t="s">
        <v>7</v>
      </c>
      <c r="M104" s="339"/>
      <c r="N104" s="340"/>
      <c r="O104" s="4"/>
      <c r="P104" s="11"/>
    </row>
    <row r="105" spans="1:18" ht="13.5" customHeight="1">
      <c r="A105" s="4"/>
      <c r="B105" s="14" t="s">
        <v>66</v>
      </c>
      <c r="C105" s="341"/>
      <c r="D105" s="342"/>
      <c r="E105" s="14" t="s">
        <v>67</v>
      </c>
      <c r="F105" s="341"/>
      <c r="G105" s="342"/>
      <c r="H105" s="14"/>
      <c r="I105" s="14" t="s">
        <v>68</v>
      </c>
      <c r="J105" s="277"/>
      <c r="K105" s="278"/>
      <c r="L105" s="14" t="s">
        <v>69</v>
      </c>
      <c r="M105" s="341"/>
      <c r="N105" s="342"/>
      <c r="O105" s="4"/>
      <c r="P105" s="11"/>
    </row>
    <row r="106" spans="1:18" ht="13.5" customHeight="1">
      <c r="A106" s="4"/>
      <c r="B106" s="14"/>
      <c r="C106" s="343"/>
      <c r="D106" s="344"/>
      <c r="E106" s="14" t="s">
        <v>130</v>
      </c>
      <c r="F106" s="343"/>
      <c r="G106" s="344"/>
      <c r="H106" s="14"/>
      <c r="I106" s="14" t="s">
        <v>11</v>
      </c>
      <c r="J106" s="279"/>
      <c r="K106" s="280"/>
      <c r="L106" s="14"/>
      <c r="M106" s="343"/>
      <c r="N106" s="344"/>
      <c r="O106" s="4"/>
      <c r="P106" s="11"/>
    </row>
    <row r="107" spans="1:18">
      <c r="A107" s="4"/>
      <c r="B107" s="4"/>
      <c r="C107" s="25"/>
      <c r="D107" s="25"/>
      <c r="E107" s="25"/>
      <c r="F107" s="25"/>
      <c r="G107" s="25"/>
      <c r="H107" s="25"/>
      <c r="I107" s="25"/>
      <c r="J107" s="25"/>
      <c r="K107" s="25"/>
      <c r="L107" s="25"/>
      <c r="M107" s="25"/>
      <c r="N107" s="25"/>
      <c r="O107" s="25"/>
      <c r="P107" s="26"/>
    </row>
    <row r="108" spans="1:18" ht="17.25" customHeight="1">
      <c r="A108" s="4"/>
      <c r="B108" s="4" t="s">
        <v>70</v>
      </c>
      <c r="C108" s="226"/>
      <c r="D108" s="226"/>
      <c r="E108" s="226"/>
      <c r="F108" s="226"/>
      <c r="G108" s="226"/>
      <c r="H108" s="226"/>
      <c r="I108" s="226"/>
      <c r="J108" s="226"/>
      <c r="K108" s="226"/>
      <c r="L108" s="226"/>
      <c r="M108" s="226"/>
      <c r="N108" s="226"/>
      <c r="O108" s="118"/>
      <c r="P108" s="118"/>
    </row>
    <row r="109" spans="1:18">
      <c r="A109" s="4"/>
      <c r="B109" s="4"/>
      <c r="C109" s="4"/>
      <c r="D109" s="4"/>
      <c r="E109" s="4"/>
      <c r="F109" s="4"/>
      <c r="G109" s="4"/>
      <c r="H109" s="4"/>
      <c r="I109" s="4"/>
      <c r="J109" s="4"/>
      <c r="K109" s="4"/>
      <c r="L109" s="4"/>
      <c r="M109" s="4"/>
      <c r="N109" s="4"/>
      <c r="O109" s="4"/>
      <c r="P109" s="11"/>
    </row>
    <row r="110" spans="1:18" ht="18" customHeight="1">
      <c r="A110" s="121" t="s">
        <v>13</v>
      </c>
      <c r="B110" s="336" t="s">
        <v>71</v>
      </c>
      <c r="C110" s="337"/>
      <c r="D110" s="338"/>
      <c r="E110" s="336" t="s">
        <v>72</v>
      </c>
      <c r="F110" s="337"/>
      <c r="G110" s="338"/>
      <c r="H110" s="121" t="s">
        <v>73</v>
      </c>
      <c r="I110" s="121" t="s">
        <v>74</v>
      </c>
      <c r="J110" s="121" t="s">
        <v>75</v>
      </c>
      <c r="K110" s="336" t="s">
        <v>76</v>
      </c>
      <c r="L110" s="337"/>
      <c r="M110" s="338"/>
      <c r="N110" s="336" t="s">
        <v>77</v>
      </c>
      <c r="O110" s="337"/>
      <c r="P110" s="338"/>
    </row>
    <row r="111" spans="1:18" ht="21" customHeight="1">
      <c r="A111" s="15">
        <v>1</v>
      </c>
      <c r="B111" s="327" t="s">
        <v>87</v>
      </c>
      <c r="C111" s="328"/>
      <c r="D111" s="329"/>
      <c r="E111" s="253" t="s">
        <v>133</v>
      </c>
      <c r="F111" s="254"/>
      <c r="G111" s="255"/>
      <c r="H111" s="101"/>
      <c r="I111" s="97" t="s">
        <v>134</v>
      </c>
      <c r="J111" s="115">
        <v>17000</v>
      </c>
      <c r="K111" s="256">
        <f t="shared" ref="K111:K116" si="15">H111*J111</f>
        <v>0</v>
      </c>
      <c r="L111" s="257"/>
      <c r="M111" s="258"/>
      <c r="N111" s="330"/>
      <c r="O111" s="331"/>
      <c r="P111" s="332"/>
    </row>
    <row r="112" spans="1:18" ht="21" customHeight="1">
      <c r="A112" s="15">
        <v>2</v>
      </c>
      <c r="B112" s="333" t="s">
        <v>124</v>
      </c>
      <c r="C112" s="334"/>
      <c r="D112" s="335"/>
      <c r="E112" s="253" t="s">
        <v>140</v>
      </c>
      <c r="F112" s="254"/>
      <c r="G112" s="255"/>
      <c r="H112" s="101"/>
      <c r="I112" s="97" t="s">
        <v>141</v>
      </c>
      <c r="J112" s="115">
        <v>2125</v>
      </c>
      <c r="K112" s="256">
        <f t="shared" si="15"/>
        <v>0</v>
      </c>
      <c r="L112" s="257"/>
      <c r="M112" s="258"/>
      <c r="N112" s="330"/>
      <c r="O112" s="331"/>
      <c r="P112" s="332"/>
    </row>
    <row r="113" spans="1:22" ht="21" customHeight="1">
      <c r="A113" s="15">
        <v>3</v>
      </c>
      <c r="B113" s="327"/>
      <c r="C113" s="328"/>
      <c r="D113" s="329"/>
      <c r="E113" s="253"/>
      <c r="F113" s="254"/>
      <c r="G113" s="255"/>
      <c r="H113" s="101"/>
      <c r="I113" s="97"/>
      <c r="J113" s="115"/>
      <c r="K113" s="256">
        <f t="shared" si="15"/>
        <v>0</v>
      </c>
      <c r="L113" s="257"/>
      <c r="M113" s="258"/>
      <c r="N113" s="330"/>
      <c r="O113" s="331"/>
      <c r="P113" s="332"/>
    </row>
    <row r="114" spans="1:22" ht="21" customHeight="1">
      <c r="A114" s="15">
        <v>4</v>
      </c>
      <c r="B114" s="327"/>
      <c r="C114" s="328"/>
      <c r="D114" s="329"/>
      <c r="E114" s="253"/>
      <c r="F114" s="254"/>
      <c r="G114" s="255"/>
      <c r="H114" s="101"/>
      <c r="I114" s="97"/>
      <c r="J114" s="115"/>
      <c r="K114" s="256">
        <f t="shared" si="15"/>
        <v>0</v>
      </c>
      <c r="L114" s="257"/>
      <c r="M114" s="258"/>
      <c r="N114" s="330"/>
      <c r="O114" s="331"/>
      <c r="P114" s="332"/>
    </row>
    <row r="115" spans="1:22" ht="21" customHeight="1">
      <c r="A115" s="15">
        <v>5</v>
      </c>
      <c r="B115" s="327"/>
      <c r="C115" s="328"/>
      <c r="D115" s="329"/>
      <c r="E115" s="253"/>
      <c r="F115" s="254"/>
      <c r="G115" s="255"/>
      <c r="H115" s="101"/>
      <c r="I115" s="97"/>
      <c r="J115" s="115"/>
      <c r="K115" s="256">
        <f t="shared" si="15"/>
        <v>0</v>
      </c>
      <c r="L115" s="257"/>
      <c r="M115" s="258"/>
      <c r="N115" s="330"/>
      <c r="O115" s="331"/>
      <c r="P115" s="332"/>
    </row>
    <row r="116" spans="1:22" ht="21" customHeight="1">
      <c r="A116" s="15">
        <v>6</v>
      </c>
      <c r="B116" s="253"/>
      <c r="C116" s="254"/>
      <c r="D116" s="255"/>
      <c r="E116" s="253"/>
      <c r="F116" s="254"/>
      <c r="G116" s="255"/>
      <c r="H116" s="101"/>
      <c r="I116" s="97"/>
      <c r="J116" s="115"/>
      <c r="K116" s="256">
        <f t="shared" si="15"/>
        <v>0</v>
      </c>
      <c r="L116" s="257"/>
      <c r="M116" s="258"/>
      <c r="N116" s="330"/>
      <c r="O116" s="331"/>
      <c r="P116" s="332"/>
    </row>
    <row r="117" spans="1:22" ht="21" customHeight="1">
      <c r="A117" s="321" t="s">
        <v>78</v>
      </c>
      <c r="B117" s="322"/>
      <c r="C117" s="322"/>
      <c r="D117" s="323"/>
      <c r="E117" s="318"/>
      <c r="F117" s="319"/>
      <c r="G117" s="320"/>
      <c r="H117" s="102"/>
      <c r="I117" s="100"/>
      <c r="J117" s="116"/>
      <c r="K117" s="256">
        <f t="shared" ref="K117" si="16">SUM(K111:M116)</f>
        <v>0</v>
      </c>
      <c r="L117" s="257"/>
      <c r="M117" s="258"/>
      <c r="N117" s="318"/>
      <c r="O117" s="319"/>
      <c r="P117" s="320"/>
    </row>
    <row r="118" spans="1:22" ht="21" customHeight="1">
      <c r="A118" s="321" t="s">
        <v>79</v>
      </c>
      <c r="B118" s="322"/>
      <c r="C118" s="322"/>
      <c r="D118" s="323"/>
      <c r="E118" s="324"/>
      <c r="F118" s="325"/>
      <c r="G118" s="326"/>
      <c r="H118" s="102"/>
      <c r="I118" s="100"/>
      <c r="J118" s="116"/>
      <c r="K118" s="256">
        <f t="shared" ref="K118" si="17">K117*8%</f>
        <v>0</v>
      </c>
      <c r="L118" s="257"/>
      <c r="M118" s="258"/>
      <c r="N118" s="318"/>
      <c r="O118" s="319"/>
      <c r="P118" s="320"/>
    </row>
    <row r="119" spans="1:22" ht="21" customHeight="1">
      <c r="A119" s="315" t="s">
        <v>80</v>
      </c>
      <c r="B119" s="316"/>
      <c r="C119" s="316"/>
      <c r="D119" s="316"/>
      <c r="E119" s="316"/>
      <c r="F119" s="316"/>
      <c r="G119" s="316"/>
      <c r="H119" s="316"/>
      <c r="I119" s="316"/>
      <c r="J119" s="317"/>
      <c r="K119" s="256">
        <f t="shared" ref="K119" si="18">SUM(K117:M118)</f>
        <v>0</v>
      </c>
      <c r="L119" s="257"/>
      <c r="M119" s="258"/>
      <c r="N119" s="318"/>
      <c r="O119" s="319"/>
      <c r="P119" s="320"/>
    </row>
    <row r="120" spans="1:22" s="149" customFormat="1">
      <c r="A120" s="34"/>
      <c r="B120" s="34"/>
      <c r="C120" s="34"/>
      <c r="D120" s="34"/>
      <c r="E120" s="34"/>
      <c r="F120" s="34"/>
      <c r="G120" s="34"/>
      <c r="H120" s="34"/>
      <c r="I120" s="34"/>
      <c r="J120" s="34"/>
      <c r="K120" s="34"/>
      <c r="L120" s="34"/>
      <c r="M120" s="34"/>
      <c r="N120" s="34"/>
      <c r="O120" s="34"/>
      <c r="P120" s="35"/>
    </row>
    <row r="121" spans="1:22" ht="41.25" customHeight="1">
      <c r="A121" s="354" t="s">
        <v>86</v>
      </c>
      <c r="B121" s="354"/>
      <c r="C121" s="354"/>
      <c r="D121" s="354"/>
      <c r="E121" s="354"/>
      <c r="F121" s="354"/>
      <c r="G121" s="354"/>
      <c r="H121" s="354"/>
      <c r="I121" s="354"/>
      <c r="J121" s="354"/>
      <c r="K121" s="354"/>
      <c r="L121" s="354"/>
      <c r="M121" s="354"/>
      <c r="N121" s="354"/>
      <c r="O121" s="354"/>
      <c r="P121" s="354"/>
      <c r="Q121" s="144"/>
      <c r="R121" s="144"/>
      <c r="S121" s="144"/>
      <c r="T121" s="144"/>
      <c r="U121" s="144"/>
      <c r="V121" s="144"/>
    </row>
    <row r="122" spans="1:22" ht="18.75">
      <c r="A122" s="1"/>
      <c r="B122" s="1"/>
      <c r="C122" s="1"/>
      <c r="D122" s="1"/>
      <c r="E122" s="2"/>
      <c r="F122" s="2"/>
      <c r="G122" s="2"/>
      <c r="H122" s="2"/>
      <c r="I122" s="2"/>
      <c r="J122" s="2"/>
      <c r="K122" s="2"/>
      <c r="L122" s="2"/>
      <c r="M122" s="3"/>
      <c r="N122" s="230">
        <f>N92</f>
        <v>43516</v>
      </c>
      <c r="O122" s="230"/>
      <c r="P122" s="230"/>
      <c r="Q122" s="145"/>
      <c r="R122" s="146"/>
    </row>
    <row r="123" spans="1:22" ht="14.25" customHeight="1">
      <c r="A123" s="231" t="s">
        <v>46</v>
      </c>
      <c r="B123" s="231"/>
      <c r="C123" s="231"/>
      <c r="D123" s="231"/>
      <c r="E123" s="233" t="s">
        <v>58</v>
      </c>
      <c r="F123" s="4"/>
      <c r="G123" s="4"/>
      <c r="H123" s="4"/>
      <c r="I123" s="4"/>
      <c r="J123" s="4"/>
      <c r="K123" s="4"/>
      <c r="L123" s="2"/>
      <c r="M123" s="3"/>
      <c r="N123" s="230"/>
      <c r="O123" s="230"/>
      <c r="P123" s="230"/>
      <c r="Q123" s="145"/>
      <c r="R123" s="146"/>
    </row>
    <row r="124" spans="1:22" ht="21" customHeight="1">
      <c r="A124" s="232"/>
      <c r="B124" s="232"/>
      <c r="C124" s="232"/>
      <c r="D124" s="232"/>
      <c r="E124" s="233"/>
      <c r="F124" s="21"/>
      <c r="G124" s="21"/>
      <c r="H124" s="21"/>
      <c r="I124" s="21"/>
      <c r="J124" s="22"/>
      <c r="K124" s="5"/>
      <c r="L124" s="6" t="s">
        <v>59</v>
      </c>
      <c r="M124" s="234" t="str">
        <f>合計請求書!$K$24</f>
        <v>○○建設</v>
      </c>
      <c r="N124" s="234"/>
      <c r="O124" s="234"/>
      <c r="P124" s="234"/>
      <c r="Q124" s="145"/>
    </row>
    <row r="125" spans="1:22" ht="18.75" customHeight="1">
      <c r="A125" s="303" t="s">
        <v>60</v>
      </c>
      <c r="B125" s="303"/>
      <c r="C125" s="303"/>
      <c r="D125" s="303"/>
      <c r="E125" s="7"/>
      <c r="F125" s="351" t="s">
        <v>61</v>
      </c>
      <c r="G125" s="306"/>
      <c r="H125" s="306"/>
      <c r="I125" s="353" t="s">
        <v>110</v>
      </c>
      <c r="J125" s="308"/>
      <c r="K125" s="147"/>
      <c r="L125" s="111" t="s">
        <v>62</v>
      </c>
      <c r="M125" s="112" t="str">
        <f>合計請求書!$K$25</f>
        <v>563-0008</v>
      </c>
      <c r="N125" s="281" t="str">
        <f>合計請求書!$K$26</f>
        <v>大阪市城東区関目6-13-12</v>
      </c>
      <c r="O125" s="281"/>
      <c r="P125" s="281"/>
      <c r="Q125" s="148"/>
      <c r="R125" s="148"/>
      <c r="S125" s="148"/>
      <c r="T125" s="148"/>
      <c r="U125" s="148"/>
      <c r="V125" s="148"/>
    </row>
    <row r="126" spans="1:22" ht="13.5" customHeight="1">
      <c r="A126" s="8"/>
      <c r="B126" s="8"/>
      <c r="C126" s="8"/>
      <c r="D126" s="8"/>
      <c r="E126" s="9"/>
      <c r="F126" s="352"/>
      <c r="G126" s="306"/>
      <c r="H126" s="306"/>
      <c r="I126" s="353"/>
      <c r="J126" s="308"/>
      <c r="K126" s="147"/>
      <c r="L126" s="8"/>
      <c r="M126" s="10" t="s">
        <v>25</v>
      </c>
      <c r="N126" s="282" t="str">
        <f>合計請求書!$K$27</f>
        <v>06-6933-9326</v>
      </c>
      <c r="O126" s="282"/>
      <c r="P126" s="282"/>
      <c r="Q126" s="148"/>
      <c r="R126" s="148"/>
      <c r="S126" s="148"/>
      <c r="T126" s="148"/>
      <c r="U126" s="148"/>
      <c r="V126" s="148"/>
    </row>
    <row r="127" spans="1:22" ht="13.5" customHeight="1">
      <c r="A127" s="3"/>
      <c r="B127" s="3"/>
      <c r="C127" s="3"/>
      <c r="D127" s="3"/>
      <c r="E127" s="4"/>
      <c r="F127" s="21"/>
      <c r="G127" s="21"/>
      <c r="H127" s="21"/>
      <c r="I127" s="21"/>
      <c r="J127" s="22"/>
      <c r="K127" s="11"/>
      <c r="L127" s="8"/>
      <c r="M127" s="10" t="s">
        <v>24</v>
      </c>
      <c r="N127" s="282" t="str">
        <f>合計請求書!$K$28</f>
        <v>06-6933-9319</v>
      </c>
      <c r="O127" s="282"/>
      <c r="P127" s="282"/>
      <c r="R127" s="146"/>
    </row>
    <row r="128" spans="1:22">
      <c r="A128" s="4"/>
      <c r="B128" s="4"/>
      <c r="C128" s="4"/>
      <c r="D128" s="4"/>
      <c r="E128" s="11"/>
      <c r="F128" s="25"/>
      <c r="G128" s="25"/>
      <c r="H128" s="25"/>
      <c r="I128" s="25"/>
      <c r="J128" s="25"/>
      <c r="K128" s="4"/>
      <c r="L128" s="3"/>
      <c r="M128" s="3"/>
      <c r="N128" s="3"/>
      <c r="O128" s="2"/>
      <c r="P128" s="3"/>
    </row>
    <row r="129" spans="1:16" s="149" customFormat="1" ht="13.5" customHeight="1">
      <c r="A129" s="38"/>
      <c r="B129" s="38"/>
      <c r="C129" s="38"/>
      <c r="D129" s="38"/>
      <c r="E129" s="38"/>
      <c r="F129" s="38"/>
      <c r="G129" s="30"/>
      <c r="H129" s="39"/>
      <c r="I129" s="39"/>
      <c r="J129" s="39"/>
      <c r="K129" s="38"/>
      <c r="L129" s="38"/>
      <c r="M129" s="38"/>
      <c r="N129" s="38"/>
      <c r="O129" s="38"/>
      <c r="P129" s="38"/>
    </row>
    <row r="130" spans="1:16" ht="18" customHeight="1">
      <c r="A130" s="345" t="s">
        <v>64</v>
      </c>
      <c r="B130" s="346"/>
      <c r="C130" s="287">
        <f t="shared" ref="C130" si="19">K149</f>
        <v>0</v>
      </c>
      <c r="D130" s="288"/>
      <c r="E130" s="289"/>
      <c r="F130" s="349" t="s">
        <v>65</v>
      </c>
      <c r="G130" s="295"/>
      <c r="H130" s="296"/>
      <c r="I130" s="296"/>
      <c r="J130" s="296"/>
      <c r="K130" s="297"/>
      <c r="L130" s="3"/>
      <c r="M130" s="12"/>
      <c r="N130" s="301"/>
      <c r="O130" s="301"/>
      <c r="P130" s="301"/>
    </row>
    <row r="131" spans="1:16" ht="18" customHeight="1">
      <c r="A131" s="347"/>
      <c r="B131" s="348"/>
      <c r="C131" s="290"/>
      <c r="D131" s="291"/>
      <c r="E131" s="292"/>
      <c r="F131" s="350"/>
      <c r="G131" s="298"/>
      <c r="H131" s="299"/>
      <c r="I131" s="299"/>
      <c r="J131" s="299"/>
      <c r="K131" s="300"/>
      <c r="L131" s="3"/>
      <c r="M131" s="12"/>
      <c r="N131" s="302"/>
      <c r="O131" s="302"/>
      <c r="P131" s="302"/>
    </row>
    <row r="132" spans="1:16">
      <c r="A132" s="2"/>
      <c r="B132" s="2"/>
      <c r="C132" s="2"/>
      <c r="D132" s="2"/>
      <c r="E132" s="2"/>
      <c r="F132" s="2"/>
      <c r="G132" s="2"/>
      <c r="H132" s="2"/>
      <c r="I132" s="2"/>
      <c r="J132" s="2"/>
      <c r="K132" s="268"/>
      <c r="L132" s="268"/>
      <c r="M132" s="268"/>
      <c r="N132" s="268"/>
      <c r="O132" s="268"/>
      <c r="P132" s="3"/>
    </row>
    <row r="133" spans="1:16" s="149" customFormat="1" ht="14.25">
      <c r="A133" s="36"/>
      <c r="B133" s="36"/>
      <c r="C133" s="36"/>
      <c r="D133" s="36"/>
      <c r="E133" s="36"/>
      <c r="F133" s="36"/>
      <c r="G133" s="37"/>
      <c r="H133" s="36"/>
      <c r="I133" s="36"/>
      <c r="J133" s="36"/>
      <c r="K133" s="36"/>
      <c r="L133" s="36"/>
      <c r="M133" s="36"/>
      <c r="N133" s="36"/>
      <c r="O133" s="36"/>
      <c r="P133" s="36"/>
    </row>
    <row r="134" spans="1:16" ht="13.5" customHeight="1">
      <c r="A134" s="4"/>
      <c r="B134" s="19" t="s">
        <v>4</v>
      </c>
      <c r="C134" s="339"/>
      <c r="D134" s="340"/>
      <c r="E134" s="19" t="s">
        <v>5</v>
      </c>
      <c r="F134" s="339"/>
      <c r="G134" s="340"/>
      <c r="H134" s="13"/>
      <c r="I134" s="19" t="s">
        <v>6</v>
      </c>
      <c r="J134" s="275">
        <f t="shared" ref="J134" si="20">K149</f>
        <v>0</v>
      </c>
      <c r="K134" s="276"/>
      <c r="L134" s="19" t="s">
        <v>7</v>
      </c>
      <c r="M134" s="339"/>
      <c r="N134" s="340"/>
      <c r="O134" s="4"/>
      <c r="P134" s="11"/>
    </row>
    <row r="135" spans="1:16" ht="13.5" customHeight="1">
      <c r="A135" s="4"/>
      <c r="B135" s="14" t="s">
        <v>66</v>
      </c>
      <c r="C135" s="341"/>
      <c r="D135" s="342"/>
      <c r="E135" s="14" t="s">
        <v>67</v>
      </c>
      <c r="F135" s="341"/>
      <c r="G135" s="342"/>
      <c r="H135" s="14"/>
      <c r="I135" s="14" t="s">
        <v>68</v>
      </c>
      <c r="J135" s="277"/>
      <c r="K135" s="278"/>
      <c r="L135" s="14" t="s">
        <v>69</v>
      </c>
      <c r="M135" s="341"/>
      <c r="N135" s="342"/>
      <c r="O135" s="4"/>
      <c r="P135" s="11"/>
    </row>
    <row r="136" spans="1:16" ht="13.5" customHeight="1">
      <c r="A136" s="4"/>
      <c r="B136" s="14"/>
      <c r="C136" s="343"/>
      <c r="D136" s="344"/>
      <c r="E136" s="14" t="s">
        <v>130</v>
      </c>
      <c r="F136" s="343"/>
      <c r="G136" s="344"/>
      <c r="H136" s="14"/>
      <c r="I136" s="14" t="s">
        <v>11</v>
      </c>
      <c r="J136" s="279"/>
      <c r="K136" s="280"/>
      <c r="L136" s="14"/>
      <c r="M136" s="343"/>
      <c r="N136" s="344"/>
      <c r="O136" s="4"/>
      <c r="P136" s="11"/>
    </row>
    <row r="137" spans="1:16">
      <c r="A137" s="4"/>
      <c r="B137" s="4"/>
      <c r="C137" s="25"/>
      <c r="D137" s="25"/>
      <c r="E137" s="25"/>
      <c r="F137" s="25"/>
      <c r="G137" s="25"/>
      <c r="H137" s="25"/>
      <c r="I137" s="25"/>
      <c r="J137" s="25"/>
      <c r="K137" s="25"/>
      <c r="L137" s="25"/>
      <c r="M137" s="25"/>
      <c r="N137" s="25"/>
      <c r="O137" s="25"/>
      <c r="P137" s="26"/>
    </row>
    <row r="138" spans="1:16" ht="17.25" customHeight="1">
      <c r="A138" s="4"/>
      <c r="B138" s="4" t="s">
        <v>70</v>
      </c>
      <c r="C138" s="226"/>
      <c r="D138" s="226"/>
      <c r="E138" s="226"/>
      <c r="F138" s="226"/>
      <c r="G138" s="226"/>
      <c r="H138" s="226"/>
      <c r="I138" s="226"/>
      <c r="J138" s="226"/>
      <c r="K138" s="226"/>
      <c r="L138" s="226"/>
      <c r="M138" s="226"/>
      <c r="N138" s="226"/>
      <c r="O138" s="118"/>
      <c r="P138" s="118"/>
    </row>
    <row r="139" spans="1:16">
      <c r="A139" s="4"/>
      <c r="B139" s="4"/>
      <c r="C139" s="4"/>
      <c r="D139" s="4"/>
      <c r="E139" s="4"/>
      <c r="F139" s="4"/>
      <c r="G139" s="4"/>
      <c r="H139" s="4"/>
      <c r="I139" s="4"/>
      <c r="J139" s="4"/>
      <c r="K139" s="4"/>
      <c r="L139" s="4"/>
      <c r="M139" s="4"/>
      <c r="N139" s="4"/>
      <c r="O139" s="4"/>
      <c r="P139" s="11"/>
    </row>
    <row r="140" spans="1:16" ht="18" customHeight="1">
      <c r="A140" s="121" t="s">
        <v>13</v>
      </c>
      <c r="B140" s="336" t="s">
        <v>71</v>
      </c>
      <c r="C140" s="337"/>
      <c r="D140" s="338"/>
      <c r="E140" s="336" t="s">
        <v>72</v>
      </c>
      <c r="F140" s="337"/>
      <c r="G140" s="338"/>
      <c r="H140" s="121" t="s">
        <v>73</v>
      </c>
      <c r="I140" s="121" t="s">
        <v>74</v>
      </c>
      <c r="J140" s="121" t="s">
        <v>75</v>
      </c>
      <c r="K140" s="336" t="s">
        <v>76</v>
      </c>
      <c r="L140" s="337"/>
      <c r="M140" s="338"/>
      <c r="N140" s="336" t="s">
        <v>77</v>
      </c>
      <c r="O140" s="337"/>
      <c r="P140" s="338"/>
    </row>
    <row r="141" spans="1:16" ht="21" customHeight="1">
      <c r="A141" s="15">
        <v>1</v>
      </c>
      <c r="B141" s="327" t="s">
        <v>87</v>
      </c>
      <c r="C141" s="328"/>
      <c r="D141" s="329"/>
      <c r="E141" s="253" t="s">
        <v>133</v>
      </c>
      <c r="F141" s="254"/>
      <c r="G141" s="255"/>
      <c r="H141" s="101"/>
      <c r="I141" s="97" t="s">
        <v>134</v>
      </c>
      <c r="J141" s="115">
        <v>17000</v>
      </c>
      <c r="K141" s="256">
        <f t="shared" ref="K141:K146" si="21">H141*J141</f>
        <v>0</v>
      </c>
      <c r="L141" s="257"/>
      <c r="M141" s="258"/>
      <c r="N141" s="330"/>
      <c r="O141" s="331"/>
      <c r="P141" s="332"/>
    </row>
    <row r="142" spans="1:16" ht="21" customHeight="1">
      <c r="A142" s="15">
        <v>2</v>
      </c>
      <c r="B142" s="333" t="s">
        <v>124</v>
      </c>
      <c r="C142" s="334"/>
      <c r="D142" s="335"/>
      <c r="E142" s="253" t="s">
        <v>140</v>
      </c>
      <c r="F142" s="254"/>
      <c r="G142" s="255"/>
      <c r="H142" s="101"/>
      <c r="I142" s="97" t="s">
        <v>141</v>
      </c>
      <c r="J142" s="115">
        <v>2125</v>
      </c>
      <c r="K142" s="256">
        <f t="shared" si="21"/>
        <v>0</v>
      </c>
      <c r="L142" s="257"/>
      <c r="M142" s="258"/>
      <c r="N142" s="330"/>
      <c r="O142" s="331"/>
      <c r="P142" s="332"/>
    </row>
    <row r="143" spans="1:16" ht="21" customHeight="1">
      <c r="A143" s="15">
        <v>3</v>
      </c>
      <c r="B143" s="327"/>
      <c r="C143" s="328"/>
      <c r="D143" s="329"/>
      <c r="E143" s="253"/>
      <c r="F143" s="254"/>
      <c r="G143" s="255"/>
      <c r="H143" s="101"/>
      <c r="I143" s="97"/>
      <c r="J143" s="115"/>
      <c r="K143" s="256">
        <f t="shared" si="21"/>
        <v>0</v>
      </c>
      <c r="L143" s="257"/>
      <c r="M143" s="258"/>
      <c r="N143" s="330"/>
      <c r="O143" s="331"/>
      <c r="P143" s="332"/>
    </row>
    <row r="144" spans="1:16" ht="21" customHeight="1">
      <c r="A144" s="15">
        <v>4</v>
      </c>
      <c r="B144" s="327"/>
      <c r="C144" s="328"/>
      <c r="D144" s="329"/>
      <c r="E144" s="253"/>
      <c r="F144" s="254"/>
      <c r="G144" s="255"/>
      <c r="H144" s="101"/>
      <c r="I144" s="97"/>
      <c r="J144" s="115"/>
      <c r="K144" s="256">
        <f t="shared" si="21"/>
        <v>0</v>
      </c>
      <c r="L144" s="257"/>
      <c r="M144" s="258"/>
      <c r="N144" s="330"/>
      <c r="O144" s="331"/>
      <c r="P144" s="332"/>
    </row>
    <row r="145" spans="1:22" ht="21" customHeight="1">
      <c r="A145" s="15">
        <v>5</v>
      </c>
      <c r="B145" s="327"/>
      <c r="C145" s="328"/>
      <c r="D145" s="329"/>
      <c r="E145" s="253"/>
      <c r="F145" s="254"/>
      <c r="G145" s="255"/>
      <c r="H145" s="101"/>
      <c r="I145" s="97"/>
      <c r="J145" s="115"/>
      <c r="K145" s="256">
        <f t="shared" si="21"/>
        <v>0</v>
      </c>
      <c r="L145" s="257"/>
      <c r="M145" s="258"/>
      <c r="N145" s="330"/>
      <c r="O145" s="331"/>
      <c r="P145" s="332"/>
    </row>
    <row r="146" spans="1:22" ht="21" customHeight="1">
      <c r="A146" s="15">
        <v>6</v>
      </c>
      <c r="B146" s="253"/>
      <c r="C146" s="254"/>
      <c r="D146" s="255"/>
      <c r="E146" s="253"/>
      <c r="F146" s="254"/>
      <c r="G146" s="255"/>
      <c r="H146" s="101"/>
      <c r="I146" s="97"/>
      <c r="J146" s="115"/>
      <c r="K146" s="256">
        <f t="shared" si="21"/>
        <v>0</v>
      </c>
      <c r="L146" s="257"/>
      <c r="M146" s="258"/>
      <c r="N146" s="330"/>
      <c r="O146" s="331"/>
      <c r="P146" s="332"/>
    </row>
    <row r="147" spans="1:22" ht="21" customHeight="1">
      <c r="A147" s="321" t="s">
        <v>78</v>
      </c>
      <c r="B147" s="322"/>
      <c r="C147" s="322"/>
      <c r="D147" s="323"/>
      <c r="E147" s="318"/>
      <c r="F147" s="319"/>
      <c r="G147" s="320"/>
      <c r="H147" s="102"/>
      <c r="I147" s="100"/>
      <c r="J147" s="116"/>
      <c r="K147" s="256">
        <f t="shared" ref="K147" si="22">SUM(K141:M146)</f>
        <v>0</v>
      </c>
      <c r="L147" s="257"/>
      <c r="M147" s="258"/>
      <c r="N147" s="318"/>
      <c r="O147" s="319"/>
      <c r="P147" s="320"/>
    </row>
    <row r="148" spans="1:22" ht="21" customHeight="1">
      <c r="A148" s="321" t="s">
        <v>79</v>
      </c>
      <c r="B148" s="322"/>
      <c r="C148" s="322"/>
      <c r="D148" s="323"/>
      <c r="E148" s="324"/>
      <c r="F148" s="325"/>
      <c r="G148" s="326"/>
      <c r="H148" s="102"/>
      <c r="I148" s="100"/>
      <c r="J148" s="116"/>
      <c r="K148" s="256">
        <f t="shared" ref="K148" si="23">K147*8%</f>
        <v>0</v>
      </c>
      <c r="L148" s="257"/>
      <c r="M148" s="258"/>
      <c r="N148" s="318"/>
      <c r="O148" s="319"/>
      <c r="P148" s="320"/>
    </row>
    <row r="149" spans="1:22" ht="21" customHeight="1">
      <c r="A149" s="315" t="s">
        <v>80</v>
      </c>
      <c r="B149" s="316"/>
      <c r="C149" s="316"/>
      <c r="D149" s="316"/>
      <c r="E149" s="316"/>
      <c r="F149" s="316"/>
      <c r="G149" s="316"/>
      <c r="H149" s="316"/>
      <c r="I149" s="316"/>
      <c r="J149" s="317"/>
      <c r="K149" s="256">
        <f t="shared" ref="K149" si="24">SUM(K147:M148)</f>
        <v>0</v>
      </c>
      <c r="L149" s="257"/>
      <c r="M149" s="258"/>
      <c r="N149" s="318"/>
      <c r="O149" s="319"/>
      <c r="P149" s="320"/>
    </row>
    <row r="150" spans="1:22" s="149" customFormat="1">
      <c r="A150" s="34"/>
      <c r="B150" s="34"/>
      <c r="C150" s="34"/>
      <c r="D150" s="34"/>
      <c r="E150" s="34"/>
      <c r="F150" s="34"/>
      <c r="G150" s="34"/>
      <c r="H150" s="34"/>
      <c r="I150" s="34"/>
      <c r="J150" s="34"/>
      <c r="K150" s="34"/>
      <c r="L150" s="34"/>
      <c r="M150" s="34"/>
      <c r="N150" s="34"/>
      <c r="O150" s="34"/>
      <c r="P150" s="35"/>
    </row>
    <row r="151" spans="1:22" ht="41.25" customHeight="1">
      <c r="A151" s="354" t="s">
        <v>86</v>
      </c>
      <c r="B151" s="354"/>
      <c r="C151" s="354"/>
      <c r="D151" s="354"/>
      <c r="E151" s="354"/>
      <c r="F151" s="354"/>
      <c r="G151" s="354"/>
      <c r="H151" s="354"/>
      <c r="I151" s="354"/>
      <c r="J151" s="354"/>
      <c r="K151" s="354"/>
      <c r="L151" s="354"/>
      <c r="M151" s="354"/>
      <c r="N151" s="354"/>
      <c r="O151" s="354"/>
      <c r="P151" s="354"/>
      <c r="Q151" s="144"/>
      <c r="R151" s="144"/>
      <c r="S151" s="144"/>
      <c r="T151" s="144"/>
      <c r="U151" s="144"/>
      <c r="V151" s="144"/>
    </row>
    <row r="152" spans="1:22" ht="18.75">
      <c r="A152" s="1"/>
      <c r="B152" s="1"/>
      <c r="C152" s="1"/>
      <c r="D152" s="1"/>
      <c r="E152" s="2"/>
      <c r="F152" s="2"/>
      <c r="G152" s="2"/>
      <c r="H152" s="2"/>
      <c r="I152" s="2"/>
      <c r="J152" s="2"/>
      <c r="K152" s="2"/>
      <c r="L152" s="2"/>
      <c r="M152" s="3"/>
      <c r="N152" s="230">
        <f>N122</f>
        <v>43516</v>
      </c>
      <c r="O152" s="230"/>
      <c r="P152" s="230"/>
      <c r="Q152" s="145"/>
      <c r="R152" s="146"/>
    </row>
    <row r="153" spans="1:22" ht="14.25" customHeight="1">
      <c r="A153" s="231" t="s">
        <v>46</v>
      </c>
      <c r="B153" s="231"/>
      <c r="C153" s="231"/>
      <c r="D153" s="231"/>
      <c r="E153" s="233" t="s">
        <v>58</v>
      </c>
      <c r="F153" s="4"/>
      <c r="G153" s="4"/>
      <c r="H153" s="4"/>
      <c r="I153" s="4"/>
      <c r="J153" s="4"/>
      <c r="K153" s="4"/>
      <c r="L153" s="2"/>
      <c r="M153" s="3"/>
      <c r="N153" s="230"/>
      <c r="O153" s="230"/>
      <c r="P153" s="230"/>
      <c r="Q153" s="145"/>
      <c r="R153" s="146"/>
    </row>
    <row r="154" spans="1:22" ht="21" customHeight="1">
      <c r="A154" s="232"/>
      <c r="B154" s="232"/>
      <c r="C154" s="232"/>
      <c r="D154" s="232"/>
      <c r="E154" s="233"/>
      <c r="F154" s="21"/>
      <c r="G154" s="21"/>
      <c r="H154" s="21"/>
      <c r="I154" s="21"/>
      <c r="J154" s="22"/>
      <c r="K154" s="5"/>
      <c r="L154" s="6" t="s">
        <v>59</v>
      </c>
      <c r="M154" s="234" t="str">
        <f>合計請求書!$K$24</f>
        <v>○○建設</v>
      </c>
      <c r="N154" s="234"/>
      <c r="O154" s="234"/>
      <c r="P154" s="234"/>
      <c r="Q154" s="145"/>
    </row>
    <row r="155" spans="1:22" ht="18.75" customHeight="1">
      <c r="A155" s="303" t="s">
        <v>60</v>
      </c>
      <c r="B155" s="303"/>
      <c r="C155" s="303"/>
      <c r="D155" s="303"/>
      <c r="E155" s="7"/>
      <c r="F155" s="351" t="s">
        <v>61</v>
      </c>
      <c r="G155" s="306"/>
      <c r="H155" s="306"/>
      <c r="I155" s="353" t="s">
        <v>110</v>
      </c>
      <c r="J155" s="308"/>
      <c r="K155" s="147"/>
      <c r="L155" s="111" t="s">
        <v>62</v>
      </c>
      <c r="M155" s="112" t="str">
        <f>合計請求書!$K$25</f>
        <v>563-0008</v>
      </c>
      <c r="N155" s="281" t="str">
        <f>合計請求書!$K$26</f>
        <v>大阪市城東区関目6-13-12</v>
      </c>
      <c r="O155" s="281"/>
      <c r="P155" s="281"/>
      <c r="Q155" s="148"/>
      <c r="R155" s="148"/>
      <c r="S155" s="148"/>
      <c r="T155" s="148"/>
      <c r="U155" s="148"/>
      <c r="V155" s="148"/>
    </row>
    <row r="156" spans="1:22" ht="13.5" customHeight="1">
      <c r="A156" s="8"/>
      <c r="B156" s="8"/>
      <c r="C156" s="8"/>
      <c r="D156" s="8"/>
      <c r="E156" s="9"/>
      <c r="F156" s="352"/>
      <c r="G156" s="306"/>
      <c r="H156" s="306"/>
      <c r="I156" s="353"/>
      <c r="J156" s="308"/>
      <c r="K156" s="147"/>
      <c r="L156" s="8"/>
      <c r="M156" s="10" t="s">
        <v>25</v>
      </c>
      <c r="N156" s="282" t="str">
        <f>合計請求書!$K$27</f>
        <v>06-6933-9326</v>
      </c>
      <c r="O156" s="282"/>
      <c r="P156" s="282"/>
      <c r="Q156" s="148"/>
      <c r="R156" s="148"/>
      <c r="S156" s="148"/>
      <c r="T156" s="148"/>
      <c r="U156" s="148"/>
      <c r="V156" s="148"/>
    </row>
    <row r="157" spans="1:22" ht="13.5" customHeight="1">
      <c r="A157" s="3"/>
      <c r="B157" s="3"/>
      <c r="C157" s="3"/>
      <c r="D157" s="3"/>
      <c r="E157" s="4"/>
      <c r="F157" s="21"/>
      <c r="G157" s="21"/>
      <c r="H157" s="21"/>
      <c r="I157" s="21"/>
      <c r="J157" s="22"/>
      <c r="K157" s="11"/>
      <c r="L157" s="8"/>
      <c r="M157" s="10" t="s">
        <v>24</v>
      </c>
      <c r="N157" s="282" t="str">
        <f>合計請求書!$K$28</f>
        <v>06-6933-9319</v>
      </c>
      <c r="O157" s="282"/>
      <c r="P157" s="282"/>
      <c r="R157" s="146"/>
    </row>
    <row r="158" spans="1:22">
      <c r="A158" s="4"/>
      <c r="B158" s="4"/>
      <c r="C158" s="4"/>
      <c r="D158" s="4"/>
      <c r="E158" s="11"/>
      <c r="F158" s="25"/>
      <c r="G158" s="25"/>
      <c r="H158" s="25"/>
      <c r="I158" s="25"/>
      <c r="J158" s="25"/>
      <c r="K158" s="4"/>
      <c r="L158" s="3"/>
      <c r="M158" s="3"/>
      <c r="N158" s="3"/>
      <c r="O158" s="2"/>
      <c r="P158" s="3"/>
    </row>
    <row r="159" spans="1:22" s="149" customFormat="1" ht="13.5" customHeight="1">
      <c r="A159" s="38"/>
      <c r="B159" s="38"/>
      <c r="C159" s="38"/>
      <c r="D159" s="38"/>
      <c r="E159" s="38"/>
      <c r="F159" s="38"/>
      <c r="G159" s="30"/>
      <c r="H159" s="39"/>
      <c r="I159" s="39"/>
      <c r="J159" s="39"/>
      <c r="K159" s="38"/>
      <c r="L159" s="38"/>
      <c r="M159" s="38"/>
      <c r="N159" s="38"/>
      <c r="O159" s="38"/>
      <c r="P159" s="38"/>
    </row>
    <row r="160" spans="1:22" ht="18" customHeight="1">
      <c r="A160" s="345" t="s">
        <v>64</v>
      </c>
      <c r="B160" s="346"/>
      <c r="C160" s="287">
        <f t="shared" ref="C160" si="25">K179</f>
        <v>0</v>
      </c>
      <c r="D160" s="288"/>
      <c r="E160" s="289"/>
      <c r="F160" s="349" t="s">
        <v>65</v>
      </c>
      <c r="G160" s="295"/>
      <c r="H160" s="296"/>
      <c r="I160" s="296"/>
      <c r="J160" s="296"/>
      <c r="K160" s="297"/>
      <c r="L160" s="3"/>
      <c r="M160" s="12"/>
      <c r="N160" s="301"/>
      <c r="O160" s="301"/>
      <c r="P160" s="301"/>
    </row>
    <row r="161" spans="1:16" ht="18" customHeight="1">
      <c r="A161" s="347"/>
      <c r="B161" s="348"/>
      <c r="C161" s="290"/>
      <c r="D161" s="291"/>
      <c r="E161" s="292"/>
      <c r="F161" s="350"/>
      <c r="G161" s="298"/>
      <c r="H161" s="299"/>
      <c r="I161" s="299"/>
      <c r="J161" s="299"/>
      <c r="K161" s="300"/>
      <c r="L161" s="3"/>
      <c r="M161" s="12"/>
      <c r="N161" s="302"/>
      <c r="O161" s="302"/>
      <c r="P161" s="302"/>
    </row>
    <row r="162" spans="1:16">
      <c r="A162" s="2"/>
      <c r="B162" s="2"/>
      <c r="C162" s="2"/>
      <c r="D162" s="2"/>
      <c r="E162" s="2"/>
      <c r="F162" s="2"/>
      <c r="G162" s="2"/>
      <c r="H162" s="2"/>
      <c r="I162" s="2"/>
      <c r="J162" s="2"/>
      <c r="K162" s="268"/>
      <c r="L162" s="268"/>
      <c r="M162" s="268"/>
      <c r="N162" s="268"/>
      <c r="O162" s="268"/>
      <c r="P162" s="3"/>
    </row>
    <row r="163" spans="1:16" s="149" customFormat="1" ht="14.25">
      <c r="A163" s="36"/>
      <c r="B163" s="36"/>
      <c r="C163" s="36"/>
      <c r="D163" s="36"/>
      <c r="E163" s="36"/>
      <c r="F163" s="36"/>
      <c r="G163" s="37"/>
      <c r="H163" s="36"/>
      <c r="I163" s="36"/>
      <c r="J163" s="36"/>
      <c r="K163" s="36"/>
      <c r="L163" s="36"/>
      <c r="M163" s="36"/>
      <c r="N163" s="36"/>
      <c r="O163" s="36"/>
      <c r="P163" s="36"/>
    </row>
    <row r="164" spans="1:16" ht="13.5" customHeight="1">
      <c r="A164" s="4"/>
      <c r="B164" s="19" t="s">
        <v>4</v>
      </c>
      <c r="C164" s="339"/>
      <c r="D164" s="340"/>
      <c r="E164" s="19" t="s">
        <v>5</v>
      </c>
      <c r="F164" s="339"/>
      <c r="G164" s="340"/>
      <c r="H164" s="13"/>
      <c r="I164" s="19" t="s">
        <v>6</v>
      </c>
      <c r="J164" s="275">
        <f t="shared" ref="J164" si="26">K179</f>
        <v>0</v>
      </c>
      <c r="K164" s="276"/>
      <c r="L164" s="19" t="s">
        <v>7</v>
      </c>
      <c r="M164" s="339"/>
      <c r="N164" s="340"/>
      <c r="O164" s="4"/>
      <c r="P164" s="11"/>
    </row>
    <row r="165" spans="1:16" ht="13.5" customHeight="1">
      <c r="A165" s="4"/>
      <c r="B165" s="14" t="s">
        <v>66</v>
      </c>
      <c r="C165" s="341"/>
      <c r="D165" s="342"/>
      <c r="E165" s="14" t="s">
        <v>67</v>
      </c>
      <c r="F165" s="341"/>
      <c r="G165" s="342"/>
      <c r="H165" s="14"/>
      <c r="I165" s="14" t="s">
        <v>68</v>
      </c>
      <c r="J165" s="277"/>
      <c r="K165" s="278"/>
      <c r="L165" s="14" t="s">
        <v>69</v>
      </c>
      <c r="M165" s="341"/>
      <c r="N165" s="342"/>
      <c r="O165" s="4"/>
      <c r="P165" s="11"/>
    </row>
    <row r="166" spans="1:16" ht="13.5" customHeight="1">
      <c r="A166" s="4"/>
      <c r="B166" s="14"/>
      <c r="C166" s="343"/>
      <c r="D166" s="344"/>
      <c r="E166" s="14" t="s">
        <v>130</v>
      </c>
      <c r="F166" s="343"/>
      <c r="G166" s="344"/>
      <c r="H166" s="14"/>
      <c r="I166" s="14" t="s">
        <v>11</v>
      </c>
      <c r="J166" s="279"/>
      <c r="K166" s="280"/>
      <c r="L166" s="14"/>
      <c r="M166" s="343"/>
      <c r="N166" s="344"/>
      <c r="O166" s="4"/>
      <c r="P166" s="11"/>
    </row>
    <row r="167" spans="1:16">
      <c r="A167" s="4"/>
      <c r="B167" s="4"/>
      <c r="C167" s="25"/>
      <c r="D167" s="25"/>
      <c r="E167" s="25"/>
      <c r="F167" s="25"/>
      <c r="G167" s="25"/>
      <c r="H167" s="25"/>
      <c r="I167" s="25"/>
      <c r="J167" s="25"/>
      <c r="K167" s="25"/>
      <c r="L167" s="25"/>
      <c r="M167" s="25"/>
      <c r="N167" s="25"/>
      <c r="O167" s="25"/>
      <c r="P167" s="26"/>
    </row>
    <row r="168" spans="1:16" ht="17.25" customHeight="1">
      <c r="A168" s="4"/>
      <c r="B168" s="4" t="s">
        <v>70</v>
      </c>
      <c r="C168" s="226"/>
      <c r="D168" s="226"/>
      <c r="E168" s="226"/>
      <c r="F168" s="226"/>
      <c r="G168" s="226"/>
      <c r="H168" s="226"/>
      <c r="I168" s="226"/>
      <c r="J168" s="226"/>
      <c r="K168" s="226"/>
      <c r="L168" s="226"/>
      <c r="M168" s="226"/>
      <c r="N168" s="226"/>
      <c r="O168" s="118"/>
      <c r="P168" s="118"/>
    </row>
    <row r="169" spans="1:16">
      <c r="A169" s="4"/>
      <c r="B169" s="4"/>
      <c r="C169" s="4"/>
      <c r="D169" s="4"/>
      <c r="E169" s="4"/>
      <c r="F169" s="4"/>
      <c r="G169" s="4"/>
      <c r="H169" s="4"/>
      <c r="I169" s="4"/>
      <c r="J169" s="4"/>
      <c r="K169" s="4"/>
      <c r="L169" s="4"/>
      <c r="M169" s="4"/>
      <c r="N169" s="4"/>
      <c r="O169" s="4"/>
      <c r="P169" s="11"/>
    </row>
    <row r="170" spans="1:16" ht="18" customHeight="1">
      <c r="A170" s="121" t="s">
        <v>13</v>
      </c>
      <c r="B170" s="336" t="s">
        <v>71</v>
      </c>
      <c r="C170" s="337"/>
      <c r="D170" s="338"/>
      <c r="E170" s="336" t="s">
        <v>72</v>
      </c>
      <c r="F170" s="337"/>
      <c r="G170" s="338"/>
      <c r="H170" s="121" t="s">
        <v>73</v>
      </c>
      <c r="I170" s="121" t="s">
        <v>74</v>
      </c>
      <c r="J170" s="121" t="s">
        <v>75</v>
      </c>
      <c r="K170" s="336" t="s">
        <v>76</v>
      </c>
      <c r="L170" s="337"/>
      <c r="M170" s="338"/>
      <c r="N170" s="336" t="s">
        <v>77</v>
      </c>
      <c r="O170" s="337"/>
      <c r="P170" s="338"/>
    </row>
    <row r="171" spans="1:16" ht="21" customHeight="1">
      <c r="A171" s="15">
        <v>1</v>
      </c>
      <c r="B171" s="327" t="s">
        <v>87</v>
      </c>
      <c r="C171" s="328"/>
      <c r="D171" s="329"/>
      <c r="E171" s="253" t="s">
        <v>133</v>
      </c>
      <c r="F171" s="254"/>
      <c r="G171" s="255"/>
      <c r="H171" s="101"/>
      <c r="I171" s="97" t="s">
        <v>134</v>
      </c>
      <c r="J171" s="115">
        <v>17000</v>
      </c>
      <c r="K171" s="256">
        <f t="shared" ref="K171:K176" si="27">H171*J171</f>
        <v>0</v>
      </c>
      <c r="L171" s="257"/>
      <c r="M171" s="258"/>
      <c r="N171" s="330"/>
      <c r="O171" s="331"/>
      <c r="P171" s="332"/>
    </row>
    <row r="172" spans="1:16" ht="21" customHeight="1">
      <c r="A172" s="15">
        <v>2</v>
      </c>
      <c r="B172" s="333" t="s">
        <v>124</v>
      </c>
      <c r="C172" s="334"/>
      <c r="D172" s="335"/>
      <c r="E172" s="253" t="s">
        <v>140</v>
      </c>
      <c r="F172" s="254"/>
      <c r="G172" s="255"/>
      <c r="H172" s="101"/>
      <c r="I172" s="97" t="s">
        <v>141</v>
      </c>
      <c r="J172" s="115">
        <v>2125</v>
      </c>
      <c r="K172" s="256">
        <f t="shared" si="27"/>
        <v>0</v>
      </c>
      <c r="L172" s="257"/>
      <c r="M172" s="258"/>
      <c r="N172" s="330"/>
      <c r="O172" s="331"/>
      <c r="P172" s="332"/>
    </row>
    <row r="173" spans="1:16" ht="21" customHeight="1">
      <c r="A173" s="15">
        <v>3</v>
      </c>
      <c r="B173" s="327"/>
      <c r="C173" s="328"/>
      <c r="D173" s="329"/>
      <c r="E173" s="253"/>
      <c r="F173" s="254"/>
      <c r="G173" s="255"/>
      <c r="H173" s="101"/>
      <c r="I173" s="97"/>
      <c r="J173" s="115"/>
      <c r="K173" s="256">
        <f t="shared" si="27"/>
        <v>0</v>
      </c>
      <c r="L173" s="257"/>
      <c r="M173" s="258"/>
      <c r="N173" s="330"/>
      <c r="O173" s="331"/>
      <c r="P173" s="332"/>
    </row>
    <row r="174" spans="1:16" ht="21" customHeight="1">
      <c r="A174" s="15">
        <v>4</v>
      </c>
      <c r="B174" s="327"/>
      <c r="C174" s="328"/>
      <c r="D174" s="329"/>
      <c r="E174" s="253"/>
      <c r="F174" s="254"/>
      <c r="G174" s="255"/>
      <c r="H174" s="101"/>
      <c r="I174" s="97"/>
      <c r="J174" s="115"/>
      <c r="K174" s="256">
        <f t="shared" si="27"/>
        <v>0</v>
      </c>
      <c r="L174" s="257"/>
      <c r="M174" s="258"/>
      <c r="N174" s="330"/>
      <c r="O174" s="331"/>
      <c r="P174" s="332"/>
    </row>
    <row r="175" spans="1:16" ht="21" customHeight="1">
      <c r="A175" s="15">
        <v>5</v>
      </c>
      <c r="B175" s="327"/>
      <c r="C175" s="328"/>
      <c r="D175" s="329"/>
      <c r="E175" s="253"/>
      <c r="F175" s="254"/>
      <c r="G175" s="255"/>
      <c r="H175" s="101"/>
      <c r="I175" s="97"/>
      <c r="J175" s="115"/>
      <c r="K175" s="256">
        <f t="shared" si="27"/>
        <v>0</v>
      </c>
      <c r="L175" s="257"/>
      <c r="M175" s="258"/>
      <c r="N175" s="330"/>
      <c r="O175" s="331"/>
      <c r="P175" s="332"/>
    </row>
    <row r="176" spans="1:16" ht="21" customHeight="1">
      <c r="A176" s="15">
        <v>6</v>
      </c>
      <c r="B176" s="253"/>
      <c r="C176" s="254"/>
      <c r="D176" s="255"/>
      <c r="E176" s="253"/>
      <c r="F176" s="254"/>
      <c r="G176" s="255"/>
      <c r="H176" s="101"/>
      <c r="I176" s="97"/>
      <c r="J176" s="115"/>
      <c r="K176" s="256">
        <f t="shared" si="27"/>
        <v>0</v>
      </c>
      <c r="L176" s="257"/>
      <c r="M176" s="258"/>
      <c r="N176" s="330"/>
      <c r="O176" s="331"/>
      <c r="P176" s="332"/>
    </row>
    <row r="177" spans="1:22" ht="21" customHeight="1">
      <c r="A177" s="321" t="s">
        <v>78</v>
      </c>
      <c r="B177" s="322"/>
      <c r="C177" s="322"/>
      <c r="D177" s="323"/>
      <c r="E177" s="318"/>
      <c r="F177" s="319"/>
      <c r="G177" s="320"/>
      <c r="H177" s="102"/>
      <c r="I177" s="100"/>
      <c r="J177" s="116"/>
      <c r="K177" s="256">
        <f t="shared" ref="K177" si="28">SUM(K171:M176)</f>
        <v>0</v>
      </c>
      <c r="L177" s="257"/>
      <c r="M177" s="258"/>
      <c r="N177" s="318"/>
      <c r="O177" s="319"/>
      <c r="P177" s="320"/>
    </row>
    <row r="178" spans="1:22" ht="21" customHeight="1">
      <c r="A178" s="321" t="s">
        <v>79</v>
      </c>
      <c r="B178" s="322"/>
      <c r="C178" s="322"/>
      <c r="D178" s="323"/>
      <c r="E178" s="324"/>
      <c r="F178" s="325"/>
      <c r="G178" s="326"/>
      <c r="H178" s="102"/>
      <c r="I178" s="100"/>
      <c r="J178" s="116"/>
      <c r="K178" s="256">
        <f t="shared" ref="K178" si="29">K177*8%</f>
        <v>0</v>
      </c>
      <c r="L178" s="257"/>
      <c r="M178" s="258"/>
      <c r="N178" s="318"/>
      <c r="O178" s="319"/>
      <c r="P178" s="320"/>
    </row>
    <row r="179" spans="1:22" ht="21" customHeight="1">
      <c r="A179" s="315" t="s">
        <v>80</v>
      </c>
      <c r="B179" s="316"/>
      <c r="C179" s="316"/>
      <c r="D179" s="316"/>
      <c r="E179" s="316"/>
      <c r="F179" s="316"/>
      <c r="G179" s="316"/>
      <c r="H179" s="316"/>
      <c r="I179" s="316"/>
      <c r="J179" s="317"/>
      <c r="K179" s="256">
        <f t="shared" ref="K179" si="30">SUM(K177:M178)</f>
        <v>0</v>
      </c>
      <c r="L179" s="257"/>
      <c r="M179" s="258"/>
      <c r="N179" s="318"/>
      <c r="O179" s="319"/>
      <c r="P179" s="320"/>
    </row>
    <row r="180" spans="1:22" s="149" customFormat="1">
      <c r="A180" s="34"/>
      <c r="B180" s="34"/>
      <c r="C180" s="34"/>
      <c r="D180" s="34"/>
      <c r="E180" s="34"/>
      <c r="F180" s="34"/>
      <c r="G180" s="34"/>
      <c r="H180" s="34"/>
      <c r="I180" s="34"/>
      <c r="J180" s="34"/>
      <c r="K180" s="34"/>
      <c r="L180" s="34"/>
      <c r="M180" s="34"/>
      <c r="N180" s="34"/>
      <c r="O180" s="34"/>
      <c r="P180" s="35"/>
    </row>
    <row r="181" spans="1:22" ht="41.25" customHeight="1">
      <c r="A181" s="354" t="s">
        <v>86</v>
      </c>
      <c r="B181" s="354"/>
      <c r="C181" s="354"/>
      <c r="D181" s="354"/>
      <c r="E181" s="354"/>
      <c r="F181" s="354"/>
      <c r="G181" s="354"/>
      <c r="H181" s="354"/>
      <c r="I181" s="354"/>
      <c r="J181" s="354"/>
      <c r="K181" s="354"/>
      <c r="L181" s="354"/>
      <c r="M181" s="354"/>
      <c r="N181" s="354"/>
      <c r="O181" s="354"/>
      <c r="P181" s="354"/>
      <c r="Q181" s="144"/>
      <c r="R181" s="144"/>
      <c r="S181" s="144"/>
      <c r="T181" s="144"/>
      <c r="U181" s="144"/>
      <c r="V181" s="144"/>
    </row>
    <row r="182" spans="1:22" ht="18.75">
      <c r="A182" s="1"/>
      <c r="B182" s="1"/>
      <c r="C182" s="1"/>
      <c r="D182" s="1"/>
      <c r="E182" s="2"/>
      <c r="F182" s="2"/>
      <c r="G182" s="2"/>
      <c r="H182" s="2"/>
      <c r="I182" s="2"/>
      <c r="J182" s="2"/>
      <c r="K182" s="2"/>
      <c r="L182" s="2"/>
      <c r="M182" s="3"/>
      <c r="N182" s="230">
        <f>N152</f>
        <v>43516</v>
      </c>
      <c r="O182" s="230"/>
      <c r="P182" s="230"/>
      <c r="Q182" s="145"/>
      <c r="R182" s="146"/>
    </row>
    <row r="183" spans="1:22" ht="14.25" customHeight="1">
      <c r="A183" s="231" t="s">
        <v>46</v>
      </c>
      <c r="B183" s="231"/>
      <c r="C183" s="231"/>
      <c r="D183" s="231"/>
      <c r="E183" s="233" t="s">
        <v>58</v>
      </c>
      <c r="F183" s="4"/>
      <c r="G183" s="4"/>
      <c r="H183" s="4"/>
      <c r="I183" s="4"/>
      <c r="J183" s="4"/>
      <c r="K183" s="4"/>
      <c r="L183" s="2"/>
      <c r="M183" s="3"/>
      <c r="N183" s="230"/>
      <c r="O183" s="230"/>
      <c r="P183" s="230"/>
      <c r="Q183" s="145"/>
      <c r="R183" s="146"/>
    </row>
    <row r="184" spans="1:22" ht="21" customHeight="1">
      <c r="A184" s="232"/>
      <c r="B184" s="232"/>
      <c r="C184" s="232"/>
      <c r="D184" s="232"/>
      <c r="E184" s="233"/>
      <c r="F184" s="21"/>
      <c r="G184" s="21"/>
      <c r="H184" s="21"/>
      <c r="I184" s="21"/>
      <c r="J184" s="22"/>
      <c r="K184" s="5"/>
      <c r="L184" s="6" t="s">
        <v>59</v>
      </c>
      <c r="M184" s="234" t="str">
        <f>合計請求書!$K$24</f>
        <v>○○建設</v>
      </c>
      <c r="N184" s="234"/>
      <c r="O184" s="234"/>
      <c r="P184" s="234"/>
      <c r="Q184" s="145"/>
    </row>
    <row r="185" spans="1:22" ht="18.75" customHeight="1">
      <c r="A185" s="303" t="s">
        <v>60</v>
      </c>
      <c r="B185" s="303"/>
      <c r="C185" s="303"/>
      <c r="D185" s="303"/>
      <c r="E185" s="7"/>
      <c r="F185" s="351" t="s">
        <v>61</v>
      </c>
      <c r="G185" s="306"/>
      <c r="H185" s="306"/>
      <c r="I185" s="353" t="s">
        <v>110</v>
      </c>
      <c r="J185" s="308"/>
      <c r="K185" s="147"/>
      <c r="L185" s="111" t="s">
        <v>62</v>
      </c>
      <c r="M185" s="112" t="str">
        <f>合計請求書!$K$25</f>
        <v>563-0008</v>
      </c>
      <c r="N185" s="281" t="str">
        <f>合計請求書!$K$26</f>
        <v>大阪市城東区関目6-13-12</v>
      </c>
      <c r="O185" s="281"/>
      <c r="P185" s="281"/>
      <c r="Q185" s="148"/>
      <c r="R185" s="148"/>
      <c r="S185" s="148"/>
      <c r="T185" s="148"/>
      <c r="U185" s="148"/>
      <c r="V185" s="148"/>
    </row>
    <row r="186" spans="1:22" ht="13.5" customHeight="1">
      <c r="A186" s="8"/>
      <c r="B186" s="8"/>
      <c r="C186" s="8"/>
      <c r="D186" s="8"/>
      <c r="E186" s="9"/>
      <c r="F186" s="352"/>
      <c r="G186" s="306"/>
      <c r="H186" s="306"/>
      <c r="I186" s="353"/>
      <c r="J186" s="308"/>
      <c r="K186" s="147"/>
      <c r="L186" s="8"/>
      <c r="M186" s="10" t="s">
        <v>25</v>
      </c>
      <c r="N186" s="282" t="str">
        <f>合計請求書!$K$27</f>
        <v>06-6933-9326</v>
      </c>
      <c r="O186" s="282"/>
      <c r="P186" s="282"/>
      <c r="Q186" s="148"/>
      <c r="R186" s="148"/>
      <c r="S186" s="148"/>
      <c r="T186" s="148"/>
      <c r="U186" s="148"/>
      <c r="V186" s="148"/>
    </row>
    <row r="187" spans="1:22" ht="13.5" customHeight="1">
      <c r="A187" s="3"/>
      <c r="B187" s="3"/>
      <c r="C187" s="3"/>
      <c r="D187" s="3"/>
      <c r="E187" s="4"/>
      <c r="F187" s="21"/>
      <c r="G187" s="21"/>
      <c r="H187" s="21"/>
      <c r="I187" s="21"/>
      <c r="J187" s="22"/>
      <c r="K187" s="11"/>
      <c r="L187" s="8"/>
      <c r="M187" s="10" t="s">
        <v>24</v>
      </c>
      <c r="N187" s="282" t="str">
        <f>合計請求書!$K$28</f>
        <v>06-6933-9319</v>
      </c>
      <c r="O187" s="282"/>
      <c r="P187" s="282"/>
      <c r="R187" s="146"/>
    </row>
    <row r="188" spans="1:22">
      <c r="A188" s="4"/>
      <c r="B188" s="4"/>
      <c r="C188" s="4"/>
      <c r="D188" s="4"/>
      <c r="E188" s="11"/>
      <c r="F188" s="25"/>
      <c r="G188" s="25"/>
      <c r="H188" s="25"/>
      <c r="I188" s="25"/>
      <c r="J188" s="25"/>
      <c r="K188" s="4"/>
      <c r="L188" s="3"/>
      <c r="M188" s="3"/>
      <c r="N188" s="3"/>
      <c r="O188" s="2"/>
      <c r="P188" s="3"/>
    </row>
    <row r="189" spans="1:22" s="149" customFormat="1" ht="13.5" customHeight="1">
      <c r="A189" s="38"/>
      <c r="B189" s="38"/>
      <c r="C189" s="38"/>
      <c r="D189" s="38"/>
      <c r="E189" s="38"/>
      <c r="F189" s="38"/>
      <c r="G189" s="30"/>
      <c r="H189" s="39"/>
      <c r="I189" s="39"/>
      <c r="J189" s="39"/>
      <c r="K189" s="38"/>
      <c r="L189" s="38"/>
      <c r="M189" s="38"/>
      <c r="N189" s="38"/>
      <c r="O189" s="38"/>
      <c r="P189" s="38"/>
    </row>
    <row r="190" spans="1:22" ht="18" customHeight="1">
      <c r="A190" s="345" t="s">
        <v>64</v>
      </c>
      <c r="B190" s="346"/>
      <c r="C190" s="287">
        <f t="shared" ref="C190" si="31">K209</f>
        <v>0</v>
      </c>
      <c r="D190" s="288"/>
      <c r="E190" s="289"/>
      <c r="F190" s="349" t="s">
        <v>65</v>
      </c>
      <c r="G190" s="295"/>
      <c r="H190" s="296"/>
      <c r="I190" s="296"/>
      <c r="J190" s="296"/>
      <c r="K190" s="297"/>
      <c r="L190" s="3"/>
      <c r="M190" s="12"/>
      <c r="N190" s="301"/>
      <c r="O190" s="301"/>
      <c r="P190" s="301"/>
    </row>
    <row r="191" spans="1:22" ht="18" customHeight="1">
      <c r="A191" s="347"/>
      <c r="B191" s="348"/>
      <c r="C191" s="290"/>
      <c r="D191" s="291"/>
      <c r="E191" s="292"/>
      <c r="F191" s="350"/>
      <c r="G191" s="298"/>
      <c r="H191" s="299"/>
      <c r="I191" s="299"/>
      <c r="J191" s="299"/>
      <c r="K191" s="300"/>
      <c r="L191" s="3"/>
      <c r="M191" s="12"/>
      <c r="N191" s="302"/>
      <c r="O191" s="302"/>
      <c r="P191" s="302"/>
    </row>
    <row r="192" spans="1:22">
      <c r="A192" s="2"/>
      <c r="B192" s="2"/>
      <c r="C192" s="2"/>
      <c r="D192" s="2"/>
      <c r="E192" s="2"/>
      <c r="F192" s="2"/>
      <c r="G192" s="2"/>
      <c r="H192" s="2"/>
      <c r="I192" s="2"/>
      <c r="J192" s="2"/>
      <c r="K192" s="268"/>
      <c r="L192" s="268"/>
      <c r="M192" s="268"/>
      <c r="N192" s="268"/>
      <c r="O192" s="268"/>
      <c r="P192" s="3"/>
    </row>
    <row r="193" spans="1:16" s="149" customFormat="1" ht="14.25">
      <c r="A193" s="36"/>
      <c r="B193" s="36"/>
      <c r="C193" s="36"/>
      <c r="D193" s="36"/>
      <c r="E193" s="36"/>
      <c r="F193" s="36"/>
      <c r="G193" s="37"/>
      <c r="H193" s="36"/>
      <c r="I193" s="36"/>
      <c r="J193" s="36"/>
      <c r="K193" s="36"/>
      <c r="L193" s="36"/>
      <c r="M193" s="36"/>
      <c r="N193" s="36"/>
      <c r="O193" s="36"/>
      <c r="P193" s="36"/>
    </row>
    <row r="194" spans="1:16" ht="13.5" customHeight="1">
      <c r="A194" s="4"/>
      <c r="B194" s="19" t="s">
        <v>4</v>
      </c>
      <c r="C194" s="339"/>
      <c r="D194" s="340"/>
      <c r="E194" s="19" t="s">
        <v>5</v>
      </c>
      <c r="F194" s="339"/>
      <c r="G194" s="340"/>
      <c r="H194" s="13"/>
      <c r="I194" s="19" t="s">
        <v>6</v>
      </c>
      <c r="J194" s="275">
        <f t="shared" ref="J194" si="32">K209</f>
        <v>0</v>
      </c>
      <c r="K194" s="276"/>
      <c r="L194" s="19" t="s">
        <v>7</v>
      </c>
      <c r="M194" s="339"/>
      <c r="N194" s="340"/>
      <c r="O194" s="4"/>
      <c r="P194" s="11"/>
    </row>
    <row r="195" spans="1:16" ht="13.5" customHeight="1">
      <c r="A195" s="4"/>
      <c r="B195" s="14" t="s">
        <v>66</v>
      </c>
      <c r="C195" s="341"/>
      <c r="D195" s="342"/>
      <c r="E195" s="14" t="s">
        <v>67</v>
      </c>
      <c r="F195" s="341"/>
      <c r="G195" s="342"/>
      <c r="H195" s="14"/>
      <c r="I195" s="14" t="s">
        <v>68</v>
      </c>
      <c r="J195" s="277"/>
      <c r="K195" s="278"/>
      <c r="L195" s="14" t="s">
        <v>69</v>
      </c>
      <c r="M195" s="341"/>
      <c r="N195" s="342"/>
      <c r="O195" s="4"/>
      <c r="P195" s="11"/>
    </row>
    <row r="196" spans="1:16" ht="13.5" customHeight="1">
      <c r="A196" s="4"/>
      <c r="B196" s="14"/>
      <c r="C196" s="343"/>
      <c r="D196" s="344"/>
      <c r="E196" s="14" t="s">
        <v>130</v>
      </c>
      <c r="F196" s="343"/>
      <c r="G196" s="344"/>
      <c r="H196" s="14"/>
      <c r="I196" s="14" t="s">
        <v>11</v>
      </c>
      <c r="J196" s="279"/>
      <c r="K196" s="280"/>
      <c r="L196" s="14"/>
      <c r="M196" s="343"/>
      <c r="N196" s="344"/>
      <c r="O196" s="4"/>
      <c r="P196" s="11"/>
    </row>
    <row r="197" spans="1:16">
      <c r="A197" s="4"/>
      <c r="B197" s="4"/>
      <c r="C197" s="25"/>
      <c r="D197" s="25"/>
      <c r="E197" s="25"/>
      <c r="F197" s="25"/>
      <c r="G197" s="25"/>
      <c r="H197" s="25"/>
      <c r="I197" s="25"/>
      <c r="J197" s="25"/>
      <c r="K197" s="25"/>
      <c r="L197" s="25"/>
      <c r="M197" s="25"/>
      <c r="N197" s="25"/>
      <c r="O197" s="25"/>
      <c r="P197" s="26"/>
    </row>
    <row r="198" spans="1:16" ht="17.25" customHeight="1">
      <c r="A198" s="4"/>
      <c r="B198" s="4" t="s">
        <v>70</v>
      </c>
      <c r="C198" s="226"/>
      <c r="D198" s="226"/>
      <c r="E198" s="226"/>
      <c r="F198" s="226"/>
      <c r="G198" s="226"/>
      <c r="H198" s="226"/>
      <c r="I198" s="226"/>
      <c r="J198" s="226"/>
      <c r="K198" s="226"/>
      <c r="L198" s="226"/>
      <c r="M198" s="226"/>
      <c r="N198" s="226"/>
      <c r="O198" s="118"/>
      <c r="P198" s="118"/>
    </row>
    <row r="199" spans="1:16">
      <c r="A199" s="4"/>
      <c r="B199" s="4"/>
      <c r="C199" s="4"/>
      <c r="D199" s="4"/>
      <c r="E199" s="4"/>
      <c r="F199" s="4"/>
      <c r="G199" s="4"/>
      <c r="H199" s="4"/>
      <c r="I199" s="4"/>
      <c r="J199" s="4"/>
      <c r="K199" s="4"/>
      <c r="L199" s="4"/>
      <c r="M199" s="4"/>
      <c r="N199" s="4"/>
      <c r="O199" s="4"/>
      <c r="P199" s="11"/>
    </row>
    <row r="200" spans="1:16" ht="18" customHeight="1">
      <c r="A200" s="121" t="s">
        <v>13</v>
      </c>
      <c r="B200" s="336" t="s">
        <v>71</v>
      </c>
      <c r="C200" s="337"/>
      <c r="D200" s="338"/>
      <c r="E200" s="336" t="s">
        <v>72</v>
      </c>
      <c r="F200" s="337"/>
      <c r="G200" s="338"/>
      <c r="H200" s="121" t="s">
        <v>73</v>
      </c>
      <c r="I200" s="121" t="s">
        <v>74</v>
      </c>
      <c r="J200" s="121" t="s">
        <v>75</v>
      </c>
      <c r="K200" s="336" t="s">
        <v>76</v>
      </c>
      <c r="L200" s="337"/>
      <c r="M200" s="338"/>
      <c r="N200" s="336" t="s">
        <v>77</v>
      </c>
      <c r="O200" s="337"/>
      <c r="P200" s="338"/>
    </row>
    <row r="201" spans="1:16" ht="21" customHeight="1">
      <c r="A201" s="15">
        <v>1</v>
      </c>
      <c r="B201" s="327" t="s">
        <v>87</v>
      </c>
      <c r="C201" s="328"/>
      <c r="D201" s="329"/>
      <c r="E201" s="253" t="s">
        <v>133</v>
      </c>
      <c r="F201" s="254"/>
      <c r="G201" s="255"/>
      <c r="H201" s="101"/>
      <c r="I201" s="97" t="s">
        <v>134</v>
      </c>
      <c r="J201" s="115">
        <v>17000</v>
      </c>
      <c r="K201" s="256">
        <f t="shared" ref="K201:K206" si="33">H201*J201</f>
        <v>0</v>
      </c>
      <c r="L201" s="257"/>
      <c r="M201" s="258"/>
      <c r="N201" s="330"/>
      <c r="O201" s="331"/>
      <c r="P201" s="332"/>
    </row>
    <row r="202" spans="1:16" ht="21" customHeight="1">
      <c r="A202" s="15">
        <v>2</v>
      </c>
      <c r="B202" s="333" t="s">
        <v>124</v>
      </c>
      <c r="C202" s="334"/>
      <c r="D202" s="335"/>
      <c r="E202" s="253" t="s">
        <v>140</v>
      </c>
      <c r="F202" s="254"/>
      <c r="G202" s="255"/>
      <c r="H202" s="101"/>
      <c r="I202" s="97" t="s">
        <v>141</v>
      </c>
      <c r="J202" s="115">
        <v>2125</v>
      </c>
      <c r="K202" s="256">
        <f t="shared" si="33"/>
        <v>0</v>
      </c>
      <c r="L202" s="257"/>
      <c r="M202" s="258"/>
      <c r="N202" s="330"/>
      <c r="O202" s="331"/>
      <c r="P202" s="332"/>
    </row>
    <row r="203" spans="1:16" ht="21" customHeight="1">
      <c r="A203" s="15">
        <v>3</v>
      </c>
      <c r="B203" s="327"/>
      <c r="C203" s="328"/>
      <c r="D203" s="329"/>
      <c r="E203" s="253"/>
      <c r="F203" s="254"/>
      <c r="G203" s="255"/>
      <c r="H203" s="101"/>
      <c r="I203" s="97"/>
      <c r="J203" s="115"/>
      <c r="K203" s="256">
        <f t="shared" si="33"/>
        <v>0</v>
      </c>
      <c r="L203" s="257"/>
      <c r="M203" s="258"/>
      <c r="N203" s="330"/>
      <c r="O203" s="331"/>
      <c r="P203" s="332"/>
    </row>
    <row r="204" spans="1:16" ht="21" customHeight="1">
      <c r="A204" s="15">
        <v>4</v>
      </c>
      <c r="B204" s="327"/>
      <c r="C204" s="328"/>
      <c r="D204" s="329"/>
      <c r="E204" s="253"/>
      <c r="F204" s="254"/>
      <c r="G204" s="255"/>
      <c r="H204" s="101"/>
      <c r="I204" s="97"/>
      <c r="J204" s="115"/>
      <c r="K204" s="256">
        <f t="shared" si="33"/>
        <v>0</v>
      </c>
      <c r="L204" s="257"/>
      <c r="M204" s="258"/>
      <c r="N204" s="330"/>
      <c r="O204" s="331"/>
      <c r="P204" s="332"/>
    </row>
    <row r="205" spans="1:16" ht="21" customHeight="1">
      <c r="A205" s="15">
        <v>5</v>
      </c>
      <c r="B205" s="327"/>
      <c r="C205" s="328"/>
      <c r="D205" s="329"/>
      <c r="E205" s="253"/>
      <c r="F205" s="254"/>
      <c r="G205" s="255"/>
      <c r="H205" s="101"/>
      <c r="I205" s="97"/>
      <c r="J205" s="115"/>
      <c r="K205" s="256">
        <f t="shared" si="33"/>
        <v>0</v>
      </c>
      <c r="L205" s="257"/>
      <c r="M205" s="258"/>
      <c r="N205" s="330"/>
      <c r="O205" s="331"/>
      <c r="P205" s="332"/>
    </row>
    <row r="206" spans="1:16" ht="21" customHeight="1">
      <c r="A206" s="15">
        <v>6</v>
      </c>
      <c r="B206" s="253"/>
      <c r="C206" s="254"/>
      <c r="D206" s="255"/>
      <c r="E206" s="253"/>
      <c r="F206" s="254"/>
      <c r="G206" s="255"/>
      <c r="H206" s="101"/>
      <c r="I206" s="97"/>
      <c r="J206" s="115"/>
      <c r="K206" s="256">
        <f t="shared" si="33"/>
        <v>0</v>
      </c>
      <c r="L206" s="257"/>
      <c r="M206" s="258"/>
      <c r="N206" s="330"/>
      <c r="O206" s="331"/>
      <c r="P206" s="332"/>
    </row>
    <row r="207" spans="1:16" ht="21" customHeight="1">
      <c r="A207" s="321" t="s">
        <v>78</v>
      </c>
      <c r="B207" s="322"/>
      <c r="C207" s="322"/>
      <c r="D207" s="323"/>
      <c r="E207" s="318"/>
      <c r="F207" s="319"/>
      <c r="G207" s="320"/>
      <c r="H207" s="102"/>
      <c r="I207" s="100"/>
      <c r="J207" s="116"/>
      <c r="K207" s="256">
        <f t="shared" ref="K207" si="34">SUM(K201:M206)</f>
        <v>0</v>
      </c>
      <c r="L207" s="257"/>
      <c r="M207" s="258"/>
      <c r="N207" s="318"/>
      <c r="O207" s="319"/>
      <c r="P207" s="320"/>
    </row>
    <row r="208" spans="1:16" ht="21" customHeight="1">
      <c r="A208" s="321" t="s">
        <v>79</v>
      </c>
      <c r="B208" s="322"/>
      <c r="C208" s="322"/>
      <c r="D208" s="323"/>
      <c r="E208" s="324"/>
      <c r="F208" s="325"/>
      <c r="G208" s="326"/>
      <c r="H208" s="102"/>
      <c r="I208" s="100"/>
      <c r="J208" s="116"/>
      <c r="K208" s="256">
        <f t="shared" ref="K208" si="35">K207*8%</f>
        <v>0</v>
      </c>
      <c r="L208" s="257"/>
      <c r="M208" s="258"/>
      <c r="N208" s="318"/>
      <c r="O208" s="319"/>
      <c r="P208" s="320"/>
    </row>
    <row r="209" spans="1:16" ht="21" customHeight="1">
      <c r="A209" s="315" t="s">
        <v>80</v>
      </c>
      <c r="B209" s="316"/>
      <c r="C209" s="316"/>
      <c r="D209" s="316"/>
      <c r="E209" s="316"/>
      <c r="F209" s="316"/>
      <c r="G209" s="316"/>
      <c r="H209" s="316"/>
      <c r="I209" s="316"/>
      <c r="J209" s="317"/>
      <c r="K209" s="256">
        <f t="shared" ref="K209" si="36">SUM(K207:M208)</f>
        <v>0</v>
      </c>
      <c r="L209" s="257"/>
      <c r="M209" s="258"/>
      <c r="N209" s="318"/>
      <c r="O209" s="319"/>
      <c r="P209" s="320"/>
    </row>
    <row r="210" spans="1:16" s="149" customFormat="1">
      <c r="A210" s="34"/>
      <c r="B210" s="34"/>
      <c r="C210" s="34"/>
      <c r="D210" s="34"/>
      <c r="E210" s="34"/>
      <c r="F210" s="34"/>
      <c r="G210" s="34"/>
      <c r="H210" s="34"/>
      <c r="I210" s="34"/>
      <c r="J210" s="34"/>
      <c r="K210" s="34"/>
      <c r="L210" s="34"/>
      <c r="M210" s="34"/>
      <c r="N210" s="34"/>
      <c r="O210" s="34"/>
      <c r="P210" s="35"/>
    </row>
  </sheetData>
  <sheetProtection formatCells="0" formatColumns="0" formatRows="0" insertColumns="0" insertRows="0" insertHyperlinks="0" deleteColumns="0" deleteRows="0" sort="0" autoFilter="0" pivotTables="0"/>
  <mergeCells count="448">
    <mergeCell ref="A5:D5"/>
    <mergeCell ref="A1:P1"/>
    <mergeCell ref="N2:P3"/>
    <mergeCell ref="A3:D4"/>
    <mergeCell ref="E3:E4"/>
    <mergeCell ref="M4:P4"/>
    <mergeCell ref="G5:H6"/>
    <mergeCell ref="F5:F6"/>
    <mergeCell ref="N5:P5"/>
    <mergeCell ref="J5:J6"/>
    <mergeCell ref="N6:P6"/>
    <mergeCell ref="I5:I6"/>
    <mergeCell ref="N7:P7"/>
    <mergeCell ref="N20:P20"/>
    <mergeCell ref="B21:D21"/>
    <mergeCell ref="E21:G21"/>
    <mergeCell ref="A10:B11"/>
    <mergeCell ref="C10:E11"/>
    <mergeCell ref="N11:P11"/>
    <mergeCell ref="E20:G20"/>
    <mergeCell ref="K20:M20"/>
    <mergeCell ref="K12:O12"/>
    <mergeCell ref="C14:D16"/>
    <mergeCell ref="G10:K11"/>
    <mergeCell ref="J14:K16"/>
    <mergeCell ref="M14:N16"/>
    <mergeCell ref="F10:F11"/>
    <mergeCell ref="F14:G16"/>
    <mergeCell ref="B22:D22"/>
    <mergeCell ref="E22:G22"/>
    <mergeCell ref="K22:M22"/>
    <mergeCell ref="N22:P22"/>
    <mergeCell ref="C18:N18"/>
    <mergeCell ref="N10:P10"/>
    <mergeCell ref="B20:D20"/>
    <mergeCell ref="K21:M21"/>
    <mergeCell ref="N21:P21"/>
    <mergeCell ref="E26:G26"/>
    <mergeCell ref="B26:D26"/>
    <mergeCell ref="B23:D23"/>
    <mergeCell ref="N23:P23"/>
    <mergeCell ref="E25:G25"/>
    <mergeCell ref="K26:M26"/>
    <mergeCell ref="K24:M24"/>
    <mergeCell ref="B24:D24"/>
    <mergeCell ref="E24:G24"/>
    <mergeCell ref="N26:P26"/>
    <mergeCell ref="B25:D25"/>
    <mergeCell ref="K25:M25"/>
    <mergeCell ref="N25:P25"/>
    <mergeCell ref="N24:P24"/>
    <mergeCell ref="E23:G23"/>
    <mergeCell ref="K23:M23"/>
    <mergeCell ref="A31:P31"/>
    <mergeCell ref="N32:P33"/>
    <mergeCell ref="A33:D34"/>
    <mergeCell ref="E33:E34"/>
    <mergeCell ref="M34:P34"/>
    <mergeCell ref="A29:J29"/>
    <mergeCell ref="K27:M27"/>
    <mergeCell ref="N27:P27"/>
    <mergeCell ref="E27:G27"/>
    <mergeCell ref="K29:M29"/>
    <mergeCell ref="A27:D27"/>
    <mergeCell ref="N29:P29"/>
    <mergeCell ref="N28:P28"/>
    <mergeCell ref="A28:D28"/>
    <mergeCell ref="E28:G28"/>
    <mergeCell ref="K28:M28"/>
    <mergeCell ref="K42:O42"/>
    <mergeCell ref="C44:D46"/>
    <mergeCell ref="F44:G46"/>
    <mergeCell ref="J44:K46"/>
    <mergeCell ref="M44:N46"/>
    <mergeCell ref="N35:P35"/>
    <mergeCell ref="N36:P36"/>
    <mergeCell ref="N37:P37"/>
    <mergeCell ref="A40:B41"/>
    <mergeCell ref="C40:E41"/>
    <mergeCell ref="F40:F41"/>
    <mergeCell ref="G40:K41"/>
    <mergeCell ref="N40:P40"/>
    <mergeCell ref="N41:P41"/>
    <mergeCell ref="A35:D35"/>
    <mergeCell ref="F35:F36"/>
    <mergeCell ref="G35:H36"/>
    <mergeCell ref="I35:I36"/>
    <mergeCell ref="J35:J36"/>
    <mergeCell ref="B51:D51"/>
    <mergeCell ref="E51:G51"/>
    <mergeCell ref="K51:M51"/>
    <mergeCell ref="N51:P51"/>
    <mergeCell ref="B52:D52"/>
    <mergeCell ref="E52:G52"/>
    <mergeCell ref="K52:M52"/>
    <mergeCell ref="N52:P52"/>
    <mergeCell ref="C48:N48"/>
    <mergeCell ref="B50:D50"/>
    <mergeCell ref="E50:G50"/>
    <mergeCell ref="K50:M50"/>
    <mergeCell ref="N50:P50"/>
    <mergeCell ref="B55:D55"/>
    <mergeCell ref="E55:G55"/>
    <mergeCell ref="K55:M55"/>
    <mergeCell ref="N55:P55"/>
    <mergeCell ref="B56:D56"/>
    <mergeCell ref="E56:G56"/>
    <mergeCell ref="K56:M56"/>
    <mergeCell ref="N56:P56"/>
    <mergeCell ref="B53:D53"/>
    <mergeCell ref="E53:G53"/>
    <mergeCell ref="K53:M53"/>
    <mergeCell ref="N53:P53"/>
    <mergeCell ref="B54:D54"/>
    <mergeCell ref="E54:G54"/>
    <mergeCell ref="K54:M54"/>
    <mergeCell ref="N54:P54"/>
    <mergeCell ref="A59:J59"/>
    <mergeCell ref="K59:M59"/>
    <mergeCell ref="N59:P59"/>
    <mergeCell ref="A61:P61"/>
    <mergeCell ref="N62:P63"/>
    <mergeCell ref="A63:D64"/>
    <mergeCell ref="E63:E64"/>
    <mergeCell ref="M64:P64"/>
    <mergeCell ref="A57:D57"/>
    <mergeCell ref="E57:G57"/>
    <mergeCell ref="K57:M57"/>
    <mergeCell ref="N57:P57"/>
    <mergeCell ref="A58:D58"/>
    <mergeCell ref="E58:G58"/>
    <mergeCell ref="K58:M58"/>
    <mergeCell ref="N58:P58"/>
    <mergeCell ref="K72:O72"/>
    <mergeCell ref="C74:D76"/>
    <mergeCell ref="F74:G76"/>
    <mergeCell ref="J74:K76"/>
    <mergeCell ref="M74:N76"/>
    <mergeCell ref="N65:P65"/>
    <mergeCell ref="N66:P66"/>
    <mergeCell ref="N67:P67"/>
    <mergeCell ref="A70:B71"/>
    <mergeCell ref="C70:E71"/>
    <mergeCell ref="F70:F71"/>
    <mergeCell ref="G70:K71"/>
    <mergeCell ref="N70:P70"/>
    <mergeCell ref="N71:P71"/>
    <mergeCell ref="A65:D65"/>
    <mergeCell ref="F65:F66"/>
    <mergeCell ref="G65:H66"/>
    <mergeCell ref="I65:I66"/>
    <mergeCell ref="J65:J66"/>
    <mergeCell ref="B81:D81"/>
    <mergeCell ref="E81:G81"/>
    <mergeCell ref="K81:M81"/>
    <mergeCell ref="N81:P81"/>
    <mergeCell ref="B82:D82"/>
    <mergeCell ref="E82:G82"/>
    <mergeCell ref="K82:M82"/>
    <mergeCell ref="N82:P82"/>
    <mergeCell ref="C78:N78"/>
    <mergeCell ref="B80:D80"/>
    <mergeCell ref="E80:G80"/>
    <mergeCell ref="K80:M80"/>
    <mergeCell ref="N80:P80"/>
    <mergeCell ref="B85:D85"/>
    <mergeCell ref="E85:G85"/>
    <mergeCell ref="K85:M85"/>
    <mergeCell ref="N85:P85"/>
    <mergeCell ref="B86:D86"/>
    <mergeCell ref="E86:G86"/>
    <mergeCell ref="K86:M86"/>
    <mergeCell ref="N86:P86"/>
    <mergeCell ref="B83:D83"/>
    <mergeCell ref="E83:G83"/>
    <mergeCell ref="K83:M83"/>
    <mergeCell ref="N83:P83"/>
    <mergeCell ref="B84:D84"/>
    <mergeCell ref="E84:G84"/>
    <mergeCell ref="K84:M84"/>
    <mergeCell ref="N84:P84"/>
    <mergeCell ref="A89:J89"/>
    <mergeCell ref="K89:M89"/>
    <mergeCell ref="N89:P89"/>
    <mergeCell ref="A91:P91"/>
    <mergeCell ref="N92:P93"/>
    <mergeCell ref="A93:D94"/>
    <mergeCell ref="E93:E94"/>
    <mergeCell ref="M94:P94"/>
    <mergeCell ref="A87:D87"/>
    <mergeCell ref="E87:G87"/>
    <mergeCell ref="K87:M87"/>
    <mergeCell ref="N87:P87"/>
    <mergeCell ref="A88:D88"/>
    <mergeCell ref="E88:G88"/>
    <mergeCell ref="K88:M88"/>
    <mergeCell ref="N88:P88"/>
    <mergeCell ref="K102:O102"/>
    <mergeCell ref="C104:D106"/>
    <mergeCell ref="F104:G106"/>
    <mergeCell ref="J104:K106"/>
    <mergeCell ref="M104:N106"/>
    <mergeCell ref="N95:P95"/>
    <mergeCell ref="N96:P96"/>
    <mergeCell ref="N97:P97"/>
    <mergeCell ref="A100:B101"/>
    <mergeCell ref="C100:E101"/>
    <mergeCell ref="F100:F101"/>
    <mergeCell ref="G100:K101"/>
    <mergeCell ref="N100:P100"/>
    <mergeCell ref="N101:P101"/>
    <mergeCell ref="A95:D95"/>
    <mergeCell ref="F95:F96"/>
    <mergeCell ref="G95:H96"/>
    <mergeCell ref="I95:I96"/>
    <mergeCell ref="J95:J96"/>
    <mergeCell ref="B111:D111"/>
    <mergeCell ref="E111:G111"/>
    <mergeCell ref="K111:M111"/>
    <mergeCell ref="N111:P111"/>
    <mergeCell ref="B112:D112"/>
    <mergeCell ref="E112:G112"/>
    <mergeCell ref="K112:M112"/>
    <mergeCell ref="N112:P112"/>
    <mergeCell ref="C108:N108"/>
    <mergeCell ref="B110:D110"/>
    <mergeCell ref="E110:G110"/>
    <mergeCell ref="K110:M110"/>
    <mergeCell ref="N110:P110"/>
    <mergeCell ref="B115:D115"/>
    <mergeCell ref="E115:G115"/>
    <mergeCell ref="K115:M115"/>
    <mergeCell ref="N115:P115"/>
    <mergeCell ref="B116:D116"/>
    <mergeCell ref="E116:G116"/>
    <mergeCell ref="K116:M116"/>
    <mergeCell ref="N116:P116"/>
    <mergeCell ref="B113:D113"/>
    <mergeCell ref="E113:G113"/>
    <mergeCell ref="K113:M113"/>
    <mergeCell ref="N113:P113"/>
    <mergeCell ref="B114:D114"/>
    <mergeCell ref="E114:G114"/>
    <mergeCell ref="K114:M114"/>
    <mergeCell ref="N114:P114"/>
    <mergeCell ref="A119:J119"/>
    <mergeCell ref="K119:M119"/>
    <mergeCell ref="N119:P119"/>
    <mergeCell ref="A121:P121"/>
    <mergeCell ref="N122:P123"/>
    <mergeCell ref="A123:D124"/>
    <mergeCell ref="E123:E124"/>
    <mergeCell ref="M124:P124"/>
    <mergeCell ref="A117:D117"/>
    <mergeCell ref="E117:G117"/>
    <mergeCell ref="K117:M117"/>
    <mergeCell ref="N117:P117"/>
    <mergeCell ref="A118:D118"/>
    <mergeCell ref="E118:G118"/>
    <mergeCell ref="K118:M118"/>
    <mergeCell ref="N118:P118"/>
    <mergeCell ref="K132:O132"/>
    <mergeCell ref="C134:D136"/>
    <mergeCell ref="F134:G136"/>
    <mergeCell ref="J134:K136"/>
    <mergeCell ref="M134:N136"/>
    <mergeCell ref="N125:P125"/>
    <mergeCell ref="N126:P126"/>
    <mergeCell ref="N127:P127"/>
    <mergeCell ref="A130:B131"/>
    <mergeCell ref="C130:E131"/>
    <mergeCell ref="F130:F131"/>
    <mergeCell ref="G130:K131"/>
    <mergeCell ref="N130:P130"/>
    <mergeCell ref="N131:P131"/>
    <mergeCell ref="A125:D125"/>
    <mergeCell ref="F125:F126"/>
    <mergeCell ref="G125:H126"/>
    <mergeCell ref="I125:I126"/>
    <mergeCell ref="J125:J126"/>
    <mergeCell ref="B141:D141"/>
    <mergeCell ref="E141:G141"/>
    <mergeCell ref="K141:M141"/>
    <mergeCell ref="N141:P141"/>
    <mergeCell ref="B142:D142"/>
    <mergeCell ref="E142:G142"/>
    <mergeCell ref="K142:M142"/>
    <mergeCell ref="N142:P142"/>
    <mergeCell ref="C138:N138"/>
    <mergeCell ref="B140:D140"/>
    <mergeCell ref="E140:G140"/>
    <mergeCell ref="K140:M140"/>
    <mergeCell ref="N140:P140"/>
    <mergeCell ref="B145:D145"/>
    <mergeCell ref="E145:G145"/>
    <mergeCell ref="K145:M145"/>
    <mergeCell ref="N145:P145"/>
    <mergeCell ref="B146:D146"/>
    <mergeCell ref="E146:G146"/>
    <mergeCell ref="K146:M146"/>
    <mergeCell ref="N146:P146"/>
    <mergeCell ref="B143:D143"/>
    <mergeCell ref="E143:G143"/>
    <mergeCell ref="K143:M143"/>
    <mergeCell ref="N143:P143"/>
    <mergeCell ref="B144:D144"/>
    <mergeCell ref="E144:G144"/>
    <mergeCell ref="K144:M144"/>
    <mergeCell ref="N144:P144"/>
    <mergeCell ref="A149:J149"/>
    <mergeCell ref="K149:M149"/>
    <mergeCell ref="N149:P149"/>
    <mergeCell ref="A151:P151"/>
    <mergeCell ref="N152:P153"/>
    <mergeCell ref="A153:D154"/>
    <mergeCell ref="E153:E154"/>
    <mergeCell ref="M154:P154"/>
    <mergeCell ref="A147:D147"/>
    <mergeCell ref="E147:G147"/>
    <mergeCell ref="K147:M147"/>
    <mergeCell ref="N147:P147"/>
    <mergeCell ref="A148:D148"/>
    <mergeCell ref="E148:G148"/>
    <mergeCell ref="K148:M148"/>
    <mergeCell ref="N148:P148"/>
    <mergeCell ref="K162:O162"/>
    <mergeCell ref="C164:D166"/>
    <mergeCell ref="F164:G166"/>
    <mergeCell ref="J164:K166"/>
    <mergeCell ref="M164:N166"/>
    <mergeCell ref="N155:P155"/>
    <mergeCell ref="N156:P156"/>
    <mergeCell ref="N157:P157"/>
    <mergeCell ref="A160:B161"/>
    <mergeCell ref="C160:E161"/>
    <mergeCell ref="F160:F161"/>
    <mergeCell ref="G160:K161"/>
    <mergeCell ref="N160:P160"/>
    <mergeCell ref="N161:P161"/>
    <mergeCell ref="A155:D155"/>
    <mergeCell ref="F155:F156"/>
    <mergeCell ref="G155:H156"/>
    <mergeCell ref="I155:I156"/>
    <mergeCell ref="J155:J156"/>
    <mergeCell ref="B171:D171"/>
    <mergeCell ref="E171:G171"/>
    <mergeCell ref="K171:M171"/>
    <mergeCell ref="N171:P171"/>
    <mergeCell ref="B172:D172"/>
    <mergeCell ref="E172:G172"/>
    <mergeCell ref="K172:M172"/>
    <mergeCell ref="N172:P172"/>
    <mergeCell ref="C168:N168"/>
    <mergeCell ref="B170:D170"/>
    <mergeCell ref="E170:G170"/>
    <mergeCell ref="K170:M170"/>
    <mergeCell ref="N170:P170"/>
    <mergeCell ref="B175:D175"/>
    <mergeCell ref="E175:G175"/>
    <mergeCell ref="K175:M175"/>
    <mergeCell ref="N175:P175"/>
    <mergeCell ref="B176:D176"/>
    <mergeCell ref="E176:G176"/>
    <mergeCell ref="K176:M176"/>
    <mergeCell ref="N176:P176"/>
    <mergeCell ref="B173:D173"/>
    <mergeCell ref="E173:G173"/>
    <mergeCell ref="K173:M173"/>
    <mergeCell ref="N173:P173"/>
    <mergeCell ref="B174:D174"/>
    <mergeCell ref="E174:G174"/>
    <mergeCell ref="K174:M174"/>
    <mergeCell ref="N174:P174"/>
    <mergeCell ref="A179:J179"/>
    <mergeCell ref="K179:M179"/>
    <mergeCell ref="N179:P179"/>
    <mergeCell ref="A181:P181"/>
    <mergeCell ref="N182:P183"/>
    <mergeCell ref="A183:D184"/>
    <mergeCell ref="E183:E184"/>
    <mergeCell ref="M184:P184"/>
    <mergeCell ref="A177:D177"/>
    <mergeCell ref="E177:G177"/>
    <mergeCell ref="K177:M177"/>
    <mergeCell ref="N177:P177"/>
    <mergeCell ref="A178:D178"/>
    <mergeCell ref="E178:G178"/>
    <mergeCell ref="K178:M178"/>
    <mergeCell ref="N178:P178"/>
    <mergeCell ref="K192:O192"/>
    <mergeCell ref="C194:D196"/>
    <mergeCell ref="F194:G196"/>
    <mergeCell ref="J194:K196"/>
    <mergeCell ref="M194:N196"/>
    <mergeCell ref="N185:P185"/>
    <mergeCell ref="N186:P186"/>
    <mergeCell ref="N187:P187"/>
    <mergeCell ref="A190:B191"/>
    <mergeCell ref="C190:E191"/>
    <mergeCell ref="F190:F191"/>
    <mergeCell ref="G190:K191"/>
    <mergeCell ref="N190:P190"/>
    <mergeCell ref="N191:P191"/>
    <mergeCell ref="A185:D185"/>
    <mergeCell ref="F185:F186"/>
    <mergeCell ref="G185:H186"/>
    <mergeCell ref="I185:I186"/>
    <mergeCell ref="J185:J186"/>
    <mergeCell ref="B201:D201"/>
    <mergeCell ref="E201:G201"/>
    <mergeCell ref="K201:M201"/>
    <mergeCell ref="N201:P201"/>
    <mergeCell ref="B202:D202"/>
    <mergeCell ref="E202:G202"/>
    <mergeCell ref="K202:M202"/>
    <mergeCell ref="N202:P202"/>
    <mergeCell ref="C198:N198"/>
    <mergeCell ref="B200:D200"/>
    <mergeCell ref="E200:G200"/>
    <mergeCell ref="K200:M200"/>
    <mergeCell ref="N200:P200"/>
    <mergeCell ref="B205:D205"/>
    <mergeCell ref="E205:G205"/>
    <mergeCell ref="K205:M205"/>
    <mergeCell ref="N205:P205"/>
    <mergeCell ref="B206:D206"/>
    <mergeCell ref="E206:G206"/>
    <mergeCell ref="K206:M206"/>
    <mergeCell ref="N206:P206"/>
    <mergeCell ref="B203:D203"/>
    <mergeCell ref="E203:G203"/>
    <mergeCell ref="K203:M203"/>
    <mergeCell ref="N203:P203"/>
    <mergeCell ref="B204:D204"/>
    <mergeCell ref="E204:G204"/>
    <mergeCell ref="K204:M204"/>
    <mergeCell ref="N204:P204"/>
    <mergeCell ref="A209:J209"/>
    <mergeCell ref="K209:M209"/>
    <mergeCell ref="N209:P209"/>
    <mergeCell ref="A207:D207"/>
    <mergeCell ref="E207:G207"/>
    <mergeCell ref="K207:M207"/>
    <mergeCell ref="N207:P207"/>
    <mergeCell ref="A208:D208"/>
    <mergeCell ref="E208:G208"/>
    <mergeCell ref="K208:M208"/>
    <mergeCell ref="N208:P208"/>
  </mergeCells>
  <phoneticPr fontId="1"/>
  <dataValidations count="1">
    <dataValidation imeMode="disabled" allowBlank="1" showInputMessage="1" showErrorMessage="1" sqref="G5:H6 J5:J6 H171:H178 G35:H36 G65:H66 G95:H96 G125:H126 G155:H156 G185:H186 J35:J36 J65:J66 J95:J96 J125:J126 J155:J156 J185:J186 H21:H28 H51:H58 H81:H88 H111:H118 H141:H148 H201:H208" xr:uid="{00000000-0002-0000-0400-000000000000}"/>
  </dataValidations>
  <printOptions horizontalCentered="1" verticalCentered="1"/>
  <pageMargins left="0.23622047244094491" right="0.23622047244094491" top="0.74803149606299213" bottom="0.74803149606299213" header="0.31496062992125984" footer="0.31496062992125984"/>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7"/>
  </sheetPr>
  <dimension ref="A1:V33"/>
  <sheetViews>
    <sheetView showZeros="0" view="pageBreakPreview" zoomScaleNormal="100" workbookViewId="0">
      <selection activeCell="A3" sqref="A3:D4"/>
    </sheetView>
  </sheetViews>
  <sheetFormatPr defaultRowHeight="13.5"/>
  <cols>
    <col min="1" max="9" width="9" style="124"/>
    <col min="10" max="10" width="11.25" style="124" customWidth="1"/>
    <col min="11" max="11" width="6.75" style="124" customWidth="1"/>
    <col min="12" max="16384" width="9" style="124"/>
  </cols>
  <sheetData>
    <row r="1" spans="1:22" ht="41.25" customHeight="1">
      <c r="A1" s="354" t="s">
        <v>86</v>
      </c>
      <c r="B1" s="354"/>
      <c r="C1" s="354"/>
      <c r="D1" s="354"/>
      <c r="E1" s="354"/>
      <c r="F1" s="354"/>
      <c r="G1" s="354"/>
      <c r="H1" s="354"/>
      <c r="I1" s="354"/>
      <c r="J1" s="354"/>
      <c r="K1" s="354"/>
      <c r="L1" s="354"/>
      <c r="M1" s="354"/>
      <c r="N1" s="354"/>
      <c r="O1" s="354"/>
      <c r="P1" s="354"/>
      <c r="Q1" s="144"/>
      <c r="R1" s="144"/>
      <c r="S1" s="144"/>
      <c r="T1" s="144"/>
      <c r="U1" s="144"/>
      <c r="V1" s="144"/>
    </row>
    <row r="2" spans="1:22" ht="18.75">
      <c r="A2" s="1"/>
      <c r="B2" s="1"/>
      <c r="C2" s="1"/>
      <c r="D2" s="1"/>
      <c r="E2" s="2"/>
      <c r="F2" s="2"/>
      <c r="G2" s="2"/>
      <c r="H2" s="2"/>
      <c r="I2" s="2"/>
      <c r="J2" s="2"/>
      <c r="K2" s="2"/>
      <c r="L2" s="2"/>
      <c r="M2" s="3"/>
      <c r="N2" s="230">
        <f>合計請求書!K6</f>
        <v>43516</v>
      </c>
      <c r="O2" s="230"/>
      <c r="P2" s="230"/>
      <c r="Q2" s="145"/>
      <c r="R2" s="146"/>
    </row>
    <row r="3" spans="1:22" ht="14.25" customHeight="1">
      <c r="A3" s="231" t="s">
        <v>46</v>
      </c>
      <c r="B3" s="231"/>
      <c r="C3" s="231"/>
      <c r="D3" s="231"/>
      <c r="E3" s="233" t="s">
        <v>58</v>
      </c>
      <c r="F3" s="4"/>
      <c r="G3" s="4"/>
      <c r="H3" s="4"/>
      <c r="I3" s="4"/>
      <c r="J3" s="4"/>
      <c r="K3" s="4"/>
      <c r="L3" s="2"/>
      <c r="M3" s="3"/>
      <c r="N3" s="230"/>
      <c r="O3" s="230"/>
      <c r="P3" s="230"/>
      <c r="Q3" s="145"/>
      <c r="R3" s="146"/>
    </row>
    <row r="4" spans="1:22" ht="21" customHeight="1">
      <c r="A4" s="232"/>
      <c r="B4" s="232"/>
      <c r="C4" s="232"/>
      <c r="D4" s="232"/>
      <c r="E4" s="233"/>
      <c r="F4" s="21"/>
      <c r="G4" s="21"/>
      <c r="H4" s="21"/>
      <c r="I4" s="21"/>
      <c r="J4" s="22"/>
      <c r="K4" s="5"/>
      <c r="L4" s="6" t="s">
        <v>59</v>
      </c>
      <c r="M4" s="234" t="str">
        <f>合計請求書!$K$24</f>
        <v>○○建設</v>
      </c>
      <c r="N4" s="234"/>
      <c r="O4" s="234"/>
      <c r="P4" s="234"/>
      <c r="Q4" s="145"/>
    </row>
    <row r="5" spans="1:22" ht="18.75" customHeight="1">
      <c r="A5" s="303" t="s">
        <v>60</v>
      </c>
      <c r="B5" s="303"/>
      <c r="C5" s="303"/>
      <c r="D5" s="303"/>
      <c r="E5" s="7"/>
      <c r="F5" s="351" t="s">
        <v>61</v>
      </c>
      <c r="G5" s="355"/>
      <c r="H5" s="355"/>
      <c r="I5" s="353" t="s">
        <v>110</v>
      </c>
      <c r="J5" s="308">
        <f>'契約用【A】％'!J5:J6</f>
        <v>0</v>
      </c>
      <c r="K5" s="147"/>
      <c r="L5" s="111" t="s">
        <v>62</v>
      </c>
      <c r="M5" s="112" t="str">
        <f>合計請求書!$K$25</f>
        <v>563-0008</v>
      </c>
      <c r="N5" s="281" t="str">
        <f>合計請求書!$K$26</f>
        <v>大阪市城東区関目6-13-12</v>
      </c>
      <c r="O5" s="281"/>
      <c r="P5" s="281"/>
      <c r="Q5" s="148"/>
      <c r="R5" s="148"/>
      <c r="S5" s="148"/>
      <c r="T5" s="148"/>
      <c r="U5" s="148"/>
      <c r="V5" s="148"/>
    </row>
    <row r="6" spans="1:22" ht="13.5" customHeight="1">
      <c r="A6" s="8"/>
      <c r="B6" s="8"/>
      <c r="C6" s="8"/>
      <c r="D6" s="8"/>
      <c r="E6" s="9"/>
      <c r="F6" s="352"/>
      <c r="G6" s="355"/>
      <c r="H6" s="355"/>
      <c r="I6" s="353"/>
      <c r="J6" s="308"/>
      <c r="K6" s="147"/>
      <c r="L6" s="8"/>
      <c r="M6" s="10" t="s">
        <v>25</v>
      </c>
      <c r="N6" s="282" t="str">
        <f>合計請求書!$K$27</f>
        <v>06-6933-9326</v>
      </c>
      <c r="O6" s="282"/>
      <c r="P6" s="282"/>
      <c r="Q6" s="148"/>
      <c r="R6" s="148"/>
      <c r="S6" s="148"/>
      <c r="T6" s="148"/>
      <c r="U6" s="148"/>
      <c r="V6" s="148"/>
    </row>
    <row r="7" spans="1:22" ht="13.5" customHeight="1">
      <c r="A7" s="3"/>
      <c r="B7" s="3"/>
      <c r="C7" s="3"/>
      <c r="D7" s="3"/>
      <c r="E7" s="4"/>
      <c r="F7" s="21"/>
      <c r="G7" s="21"/>
      <c r="H7" s="21"/>
      <c r="I7" s="21"/>
      <c r="J7" s="22"/>
      <c r="K7" s="11"/>
      <c r="L7" s="8"/>
      <c r="M7" s="10" t="s">
        <v>24</v>
      </c>
      <c r="N7" s="282" t="str">
        <f>合計請求書!$K$28</f>
        <v>06-6933-9319</v>
      </c>
      <c r="O7" s="282"/>
      <c r="P7" s="282"/>
      <c r="R7" s="146"/>
    </row>
    <row r="8" spans="1:22">
      <c r="A8" s="4"/>
      <c r="B8" s="4"/>
      <c r="C8" s="4"/>
      <c r="D8" s="4"/>
      <c r="E8" s="11"/>
      <c r="F8" s="25"/>
      <c r="G8" s="25"/>
      <c r="H8" s="25"/>
      <c r="I8" s="25"/>
      <c r="J8" s="25"/>
      <c r="K8" s="4"/>
      <c r="L8" s="3"/>
      <c r="M8" s="3"/>
      <c r="N8" s="3"/>
      <c r="O8" s="2"/>
      <c r="P8" s="3"/>
    </row>
    <row r="9" spans="1:22" s="149" customFormat="1" ht="13.5" customHeight="1">
      <c r="A9" s="38"/>
      <c r="B9" s="38"/>
      <c r="C9" s="38"/>
      <c r="D9" s="38"/>
      <c r="E9" s="38"/>
      <c r="F9" s="38"/>
      <c r="G9" s="30"/>
      <c r="H9" s="39"/>
      <c r="I9" s="39"/>
      <c r="J9" s="39"/>
      <c r="K9" s="38"/>
      <c r="L9" s="38"/>
      <c r="M9" s="38"/>
      <c r="N9" s="38"/>
      <c r="O9" s="38"/>
      <c r="P9" s="38"/>
    </row>
    <row r="10" spans="1:22" ht="18" customHeight="1">
      <c r="A10" s="345" t="s">
        <v>64</v>
      </c>
      <c r="B10" s="346"/>
      <c r="C10" s="287">
        <f>K29</f>
        <v>0</v>
      </c>
      <c r="D10" s="288"/>
      <c r="E10" s="289"/>
      <c r="F10" s="349" t="s">
        <v>65</v>
      </c>
      <c r="G10" s="295" t="s">
        <v>138</v>
      </c>
      <c r="H10" s="296"/>
      <c r="I10" s="296"/>
      <c r="J10" s="296"/>
      <c r="K10" s="297"/>
      <c r="L10" s="3"/>
      <c r="M10" s="12"/>
      <c r="N10" s="301"/>
      <c r="O10" s="301"/>
      <c r="P10" s="301"/>
    </row>
    <row r="11" spans="1:22" ht="18" customHeight="1">
      <c r="A11" s="347"/>
      <c r="B11" s="348"/>
      <c r="C11" s="290"/>
      <c r="D11" s="291"/>
      <c r="E11" s="292"/>
      <c r="F11" s="350"/>
      <c r="G11" s="298"/>
      <c r="H11" s="299"/>
      <c r="I11" s="299"/>
      <c r="J11" s="299"/>
      <c r="K11" s="300"/>
      <c r="L11" s="3"/>
      <c r="M11" s="12"/>
      <c r="N11" s="302"/>
      <c r="O11" s="302"/>
      <c r="P11" s="302"/>
    </row>
    <row r="12" spans="1:22">
      <c r="A12" s="2"/>
      <c r="B12" s="2"/>
      <c r="C12" s="2"/>
      <c r="D12" s="2"/>
      <c r="E12" s="2"/>
      <c r="F12" s="2"/>
      <c r="G12" s="2"/>
      <c r="H12" s="2"/>
      <c r="I12" s="2"/>
      <c r="J12" s="2"/>
      <c r="K12" s="268"/>
      <c r="L12" s="268"/>
      <c r="M12" s="268"/>
      <c r="N12" s="268"/>
      <c r="O12" s="268"/>
      <c r="P12" s="3"/>
    </row>
    <row r="13" spans="1:22" s="149" customFormat="1" ht="14.25">
      <c r="A13" s="36"/>
      <c r="B13" s="36"/>
      <c r="C13" s="36"/>
      <c r="D13" s="36"/>
      <c r="E13" s="36"/>
      <c r="F13" s="36"/>
      <c r="G13" s="37"/>
      <c r="H13" s="36"/>
      <c r="I13" s="36"/>
      <c r="J13" s="36"/>
      <c r="K13" s="36"/>
      <c r="L13" s="36"/>
      <c r="M13" s="36"/>
      <c r="N13" s="36"/>
      <c r="O13" s="36"/>
      <c r="P13" s="36"/>
    </row>
    <row r="14" spans="1:22" ht="13.5" customHeight="1">
      <c r="A14" s="4"/>
      <c r="B14" s="19" t="s">
        <v>4</v>
      </c>
      <c r="C14" s="339"/>
      <c r="D14" s="340"/>
      <c r="E14" s="19" t="s">
        <v>5</v>
      </c>
      <c r="F14" s="339"/>
      <c r="G14" s="340"/>
      <c r="H14" s="13"/>
      <c r="I14" s="19" t="s">
        <v>6</v>
      </c>
      <c r="J14" s="275">
        <f>K29</f>
        <v>0</v>
      </c>
      <c r="K14" s="276"/>
      <c r="L14" s="19" t="s">
        <v>7</v>
      </c>
      <c r="M14" s="339"/>
      <c r="N14" s="340"/>
      <c r="O14" s="4"/>
      <c r="P14" s="11"/>
    </row>
    <row r="15" spans="1:22" ht="13.5" customHeight="1">
      <c r="A15" s="4"/>
      <c r="B15" s="14" t="s">
        <v>66</v>
      </c>
      <c r="C15" s="341"/>
      <c r="D15" s="342"/>
      <c r="E15" s="14" t="s">
        <v>67</v>
      </c>
      <c r="F15" s="341"/>
      <c r="G15" s="342"/>
      <c r="H15" s="14"/>
      <c r="I15" s="14" t="s">
        <v>68</v>
      </c>
      <c r="J15" s="277"/>
      <c r="K15" s="278"/>
      <c r="L15" s="14" t="s">
        <v>69</v>
      </c>
      <c r="M15" s="341"/>
      <c r="N15" s="342"/>
      <c r="O15" s="4"/>
      <c r="P15" s="11"/>
    </row>
    <row r="16" spans="1:22" ht="13.5" customHeight="1">
      <c r="A16" s="4"/>
      <c r="B16" s="14"/>
      <c r="C16" s="343"/>
      <c r="D16" s="344"/>
      <c r="E16" s="14" t="s">
        <v>130</v>
      </c>
      <c r="F16" s="343"/>
      <c r="G16" s="344"/>
      <c r="H16" s="14"/>
      <c r="I16" s="14" t="s">
        <v>11</v>
      </c>
      <c r="J16" s="279"/>
      <c r="K16" s="280"/>
      <c r="L16" s="14"/>
      <c r="M16" s="343"/>
      <c r="N16" s="344"/>
      <c r="O16" s="4"/>
      <c r="P16" s="11"/>
    </row>
    <row r="17" spans="1:16">
      <c r="A17" s="4"/>
      <c r="B17" s="4"/>
      <c r="C17" s="25"/>
      <c r="D17" s="25"/>
      <c r="E17" s="25"/>
      <c r="F17" s="25"/>
      <c r="G17" s="25"/>
      <c r="H17" s="25"/>
      <c r="I17" s="25"/>
      <c r="J17" s="25"/>
      <c r="K17" s="25"/>
      <c r="L17" s="25"/>
      <c r="M17" s="25"/>
      <c r="N17" s="25"/>
      <c r="O17" s="25"/>
      <c r="P17" s="26"/>
    </row>
    <row r="18" spans="1:16" ht="17.25" customHeight="1">
      <c r="A18" s="4"/>
      <c r="B18" s="4" t="s">
        <v>70</v>
      </c>
      <c r="C18" s="226"/>
      <c r="D18" s="226"/>
      <c r="E18" s="226"/>
      <c r="F18" s="226"/>
      <c r="G18" s="226"/>
      <c r="H18" s="226"/>
      <c r="I18" s="226"/>
      <c r="J18" s="226"/>
      <c r="K18" s="226"/>
      <c r="L18" s="226"/>
      <c r="M18" s="226"/>
      <c r="N18" s="226"/>
      <c r="O18" s="118"/>
      <c r="P18" s="118"/>
    </row>
    <row r="19" spans="1:16">
      <c r="A19" s="4"/>
      <c r="B19" s="4"/>
      <c r="C19" s="4"/>
      <c r="D19" s="4"/>
      <c r="E19" s="4"/>
      <c r="F19" s="4"/>
      <c r="G19" s="4"/>
      <c r="H19" s="4"/>
      <c r="I19" s="4"/>
      <c r="J19" s="4"/>
      <c r="K19" s="4"/>
      <c r="L19" s="4"/>
      <c r="M19" s="4"/>
      <c r="N19" s="4"/>
      <c r="O19" s="4"/>
      <c r="P19" s="11"/>
    </row>
    <row r="20" spans="1:16" ht="18" customHeight="1">
      <c r="A20" s="121" t="s">
        <v>13</v>
      </c>
      <c r="B20" s="336" t="s">
        <v>71</v>
      </c>
      <c r="C20" s="337"/>
      <c r="D20" s="338"/>
      <c r="E20" s="336" t="s">
        <v>72</v>
      </c>
      <c r="F20" s="337"/>
      <c r="G20" s="338"/>
      <c r="H20" s="121" t="s">
        <v>73</v>
      </c>
      <c r="I20" s="121" t="s">
        <v>74</v>
      </c>
      <c r="J20" s="121" t="s">
        <v>75</v>
      </c>
      <c r="K20" s="336" t="s">
        <v>76</v>
      </c>
      <c r="L20" s="337"/>
      <c r="M20" s="338"/>
      <c r="N20" s="336" t="s">
        <v>77</v>
      </c>
      <c r="O20" s="337"/>
      <c r="P20" s="338"/>
    </row>
    <row r="21" spans="1:16" ht="21" customHeight="1">
      <c r="A21" s="15">
        <v>1</v>
      </c>
      <c r="B21" s="327" t="s">
        <v>139</v>
      </c>
      <c r="C21" s="328"/>
      <c r="D21" s="329"/>
      <c r="E21" s="253" t="s">
        <v>133</v>
      </c>
      <c r="F21" s="254"/>
      <c r="G21" s="255"/>
      <c r="H21" s="101"/>
      <c r="I21" s="97" t="s">
        <v>134</v>
      </c>
      <c r="J21" s="115">
        <v>17000</v>
      </c>
      <c r="K21" s="256">
        <f t="shared" ref="K21:K26" si="0">H21*J21</f>
        <v>0</v>
      </c>
      <c r="L21" s="257"/>
      <c r="M21" s="258"/>
      <c r="N21" s="330"/>
      <c r="O21" s="331"/>
      <c r="P21" s="332"/>
    </row>
    <row r="22" spans="1:16" ht="21" customHeight="1">
      <c r="A22" s="15">
        <v>2</v>
      </c>
      <c r="B22" s="333" t="s">
        <v>124</v>
      </c>
      <c r="C22" s="334"/>
      <c r="D22" s="335"/>
      <c r="E22" s="253" t="s">
        <v>140</v>
      </c>
      <c r="F22" s="254"/>
      <c r="G22" s="255"/>
      <c r="H22" s="101"/>
      <c r="I22" s="97" t="s">
        <v>141</v>
      </c>
      <c r="J22" s="115">
        <v>2125</v>
      </c>
      <c r="K22" s="256">
        <f t="shared" si="0"/>
        <v>0</v>
      </c>
      <c r="L22" s="257"/>
      <c r="M22" s="258"/>
      <c r="N22" s="330"/>
      <c r="O22" s="331"/>
      <c r="P22" s="332"/>
    </row>
    <row r="23" spans="1:16" ht="21" customHeight="1">
      <c r="A23" s="15">
        <v>3</v>
      </c>
      <c r="B23" s="327" t="s">
        <v>139</v>
      </c>
      <c r="C23" s="328"/>
      <c r="D23" s="329"/>
      <c r="E23" s="253" t="s">
        <v>147</v>
      </c>
      <c r="F23" s="254"/>
      <c r="G23" s="255"/>
      <c r="H23" s="101"/>
      <c r="I23" s="97" t="s">
        <v>148</v>
      </c>
      <c r="J23" s="115">
        <v>20000</v>
      </c>
      <c r="K23" s="256">
        <f t="shared" si="0"/>
        <v>0</v>
      </c>
      <c r="L23" s="257"/>
      <c r="M23" s="258"/>
      <c r="N23" s="330"/>
      <c r="O23" s="331"/>
      <c r="P23" s="332"/>
    </row>
    <row r="24" spans="1:16" ht="21" customHeight="1">
      <c r="A24" s="15">
        <v>4</v>
      </c>
      <c r="B24" s="327"/>
      <c r="C24" s="328"/>
      <c r="D24" s="329"/>
      <c r="E24" s="253"/>
      <c r="F24" s="254"/>
      <c r="G24" s="255"/>
      <c r="H24" s="101"/>
      <c r="I24" s="97"/>
      <c r="J24" s="115"/>
      <c r="K24" s="256">
        <f t="shared" si="0"/>
        <v>0</v>
      </c>
      <c r="L24" s="257"/>
      <c r="M24" s="258"/>
      <c r="N24" s="330"/>
      <c r="O24" s="331"/>
      <c r="P24" s="332"/>
    </row>
    <row r="25" spans="1:16" ht="21" customHeight="1">
      <c r="A25" s="15">
        <v>5</v>
      </c>
      <c r="B25" s="327"/>
      <c r="C25" s="328"/>
      <c r="D25" s="329"/>
      <c r="E25" s="253"/>
      <c r="F25" s="254"/>
      <c r="G25" s="255"/>
      <c r="H25" s="101"/>
      <c r="I25" s="97"/>
      <c r="J25" s="115"/>
      <c r="K25" s="256">
        <f t="shared" si="0"/>
        <v>0</v>
      </c>
      <c r="L25" s="257"/>
      <c r="M25" s="258"/>
      <c r="N25" s="330"/>
      <c r="O25" s="331"/>
      <c r="P25" s="332"/>
    </row>
    <row r="26" spans="1:16" ht="21" customHeight="1">
      <c r="A26" s="15">
        <v>6</v>
      </c>
      <c r="B26" s="253"/>
      <c r="C26" s="254"/>
      <c r="D26" s="255"/>
      <c r="E26" s="253"/>
      <c r="F26" s="254"/>
      <c r="G26" s="255"/>
      <c r="H26" s="101"/>
      <c r="I26" s="97"/>
      <c r="J26" s="115"/>
      <c r="K26" s="256">
        <f t="shared" si="0"/>
        <v>0</v>
      </c>
      <c r="L26" s="257"/>
      <c r="M26" s="258"/>
      <c r="N26" s="330"/>
      <c r="O26" s="331"/>
      <c r="P26" s="332"/>
    </row>
    <row r="27" spans="1:16" ht="21" customHeight="1">
      <c r="A27" s="321" t="s">
        <v>78</v>
      </c>
      <c r="B27" s="322"/>
      <c r="C27" s="322"/>
      <c r="D27" s="323"/>
      <c r="E27" s="318"/>
      <c r="F27" s="319"/>
      <c r="G27" s="320"/>
      <c r="H27" s="102"/>
      <c r="I27" s="100"/>
      <c r="J27" s="116"/>
      <c r="K27" s="256">
        <f>SUM(K21:M26)</f>
        <v>0</v>
      </c>
      <c r="L27" s="257"/>
      <c r="M27" s="258"/>
      <c r="N27" s="318"/>
      <c r="O27" s="319"/>
      <c r="P27" s="320"/>
    </row>
    <row r="28" spans="1:16" ht="21" customHeight="1">
      <c r="A28" s="321" t="s">
        <v>79</v>
      </c>
      <c r="B28" s="322"/>
      <c r="C28" s="322"/>
      <c r="D28" s="323"/>
      <c r="E28" s="324"/>
      <c r="F28" s="325"/>
      <c r="G28" s="326"/>
      <c r="H28" s="102"/>
      <c r="I28" s="100"/>
      <c r="J28" s="116"/>
      <c r="K28" s="256">
        <f>K27*8%</f>
        <v>0</v>
      </c>
      <c r="L28" s="257"/>
      <c r="M28" s="258"/>
      <c r="N28" s="318"/>
      <c r="O28" s="319"/>
      <c r="P28" s="320"/>
    </row>
    <row r="29" spans="1:16" ht="21" customHeight="1">
      <c r="A29" s="315" t="s">
        <v>80</v>
      </c>
      <c r="B29" s="316"/>
      <c r="C29" s="316"/>
      <c r="D29" s="316"/>
      <c r="E29" s="316"/>
      <c r="F29" s="316"/>
      <c r="G29" s="316"/>
      <c r="H29" s="316"/>
      <c r="I29" s="316"/>
      <c r="J29" s="317"/>
      <c r="K29" s="256">
        <f>SUM(K27:M28)</f>
        <v>0</v>
      </c>
      <c r="L29" s="257"/>
      <c r="M29" s="258"/>
      <c r="N29" s="318"/>
      <c r="O29" s="319"/>
      <c r="P29" s="320"/>
    </row>
    <row r="30" spans="1:16" s="149" customFormat="1">
      <c r="A30" s="34"/>
      <c r="B30" s="34"/>
      <c r="C30" s="34"/>
      <c r="D30" s="34"/>
      <c r="E30" s="34"/>
      <c r="F30" s="34"/>
      <c r="G30" s="34"/>
      <c r="H30" s="34"/>
      <c r="I30" s="34"/>
      <c r="J30" s="34"/>
      <c r="K30" s="34"/>
      <c r="L30" s="34"/>
      <c r="M30" s="34"/>
      <c r="N30" s="34"/>
      <c r="O30" s="34"/>
      <c r="P30" s="35"/>
    </row>
    <row r="31" spans="1:16" s="149" customFormat="1" ht="13.5" customHeight="1">
      <c r="A31" s="33"/>
      <c r="B31" s="33"/>
      <c r="C31" s="33"/>
      <c r="D31" s="33"/>
      <c r="E31" s="33"/>
      <c r="F31" s="33"/>
      <c r="G31" s="33"/>
      <c r="H31" s="33"/>
      <c r="I31" s="33"/>
      <c r="J31" s="33"/>
      <c r="K31" s="33"/>
      <c r="L31" s="33"/>
      <c r="M31" s="33"/>
      <c r="N31" s="33"/>
      <c r="O31" s="33"/>
      <c r="P31" s="33"/>
    </row>
    <row r="32" spans="1:16" s="149" customFormat="1"/>
    <row r="33" s="149" customFormat="1"/>
  </sheetData>
  <sheetProtection formatCells="0" formatColumns="0" formatRows="0" insertColumns="0" insertRows="0" insertHyperlinks="0" deleteColumns="0" deleteRows="0" sort="0" autoFilter="0" pivotTables="0"/>
  <mergeCells count="64">
    <mergeCell ref="K27:M27"/>
    <mergeCell ref="N27:P27"/>
    <mergeCell ref="B26:D26"/>
    <mergeCell ref="A27:D27"/>
    <mergeCell ref="E27:G27"/>
    <mergeCell ref="E25:G25"/>
    <mergeCell ref="K25:M25"/>
    <mergeCell ref="N25:P25"/>
    <mergeCell ref="B25:D25"/>
    <mergeCell ref="E26:G26"/>
    <mergeCell ref="K26:M26"/>
    <mergeCell ref="N26:P26"/>
    <mergeCell ref="B23:D23"/>
    <mergeCell ref="E23:G23"/>
    <mergeCell ref="K23:M23"/>
    <mergeCell ref="N23:P23"/>
    <mergeCell ref="B24:D24"/>
    <mergeCell ref="E24:G24"/>
    <mergeCell ref="K24:M24"/>
    <mergeCell ref="N24:P24"/>
    <mergeCell ref="B21:D21"/>
    <mergeCell ref="E21:G21"/>
    <mergeCell ref="K21:M21"/>
    <mergeCell ref="N21:P21"/>
    <mergeCell ref="B22:D22"/>
    <mergeCell ref="E22:G22"/>
    <mergeCell ref="K22:M22"/>
    <mergeCell ref="N22:P22"/>
    <mergeCell ref="C18:N18"/>
    <mergeCell ref="B20:D20"/>
    <mergeCell ref="E20:G20"/>
    <mergeCell ref="K20:M20"/>
    <mergeCell ref="N20:P20"/>
    <mergeCell ref="K12:O12"/>
    <mergeCell ref="C14:D16"/>
    <mergeCell ref="F14:G16"/>
    <mergeCell ref="J14:K16"/>
    <mergeCell ref="M14:N16"/>
    <mergeCell ref="N5:P5"/>
    <mergeCell ref="N6:P6"/>
    <mergeCell ref="N7:P7"/>
    <mergeCell ref="N10:P10"/>
    <mergeCell ref="A5:D5"/>
    <mergeCell ref="F5:F6"/>
    <mergeCell ref="G5:H6"/>
    <mergeCell ref="I5:I6"/>
    <mergeCell ref="J5:J6"/>
    <mergeCell ref="A10:B11"/>
    <mergeCell ref="C10:E11"/>
    <mergeCell ref="F10:F11"/>
    <mergeCell ref="G10:K11"/>
    <mergeCell ref="N11:P11"/>
    <mergeCell ref="A1:P1"/>
    <mergeCell ref="N2:P3"/>
    <mergeCell ref="A3:D4"/>
    <mergeCell ref="E3:E4"/>
    <mergeCell ref="M4:P4"/>
    <mergeCell ref="A28:D28"/>
    <mergeCell ref="E28:G28"/>
    <mergeCell ref="K28:M28"/>
    <mergeCell ref="N28:P28"/>
    <mergeCell ref="A29:J29"/>
    <mergeCell ref="K29:M29"/>
    <mergeCell ref="N29:P29"/>
  </mergeCells>
  <phoneticPr fontId="41"/>
  <dataValidations count="1">
    <dataValidation imeMode="disabled" allowBlank="1" showInputMessage="1" showErrorMessage="1" sqref="G5:H6 J5:J6 H21:H28" xr:uid="{00000000-0002-0000-0500-000000000000}"/>
  </dataValidations>
  <printOptions horizontalCentered="1" verticalCentered="1"/>
  <pageMargins left="0.23622047244094491" right="0.23622047244094491" top="0.74803149606299213" bottom="0.74803149606299213" header="0.31496062992125984" footer="0.31496062992125984"/>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3"/>
  </sheetPr>
  <dimension ref="A1:AI31"/>
  <sheetViews>
    <sheetView showZeros="0" view="pageBreakPreview" zoomScaleNormal="100" workbookViewId="0">
      <selection activeCell="AI6" sqref="AI6"/>
    </sheetView>
  </sheetViews>
  <sheetFormatPr defaultRowHeight="13.5"/>
  <cols>
    <col min="1" max="1" width="23" style="150" customWidth="1"/>
    <col min="2" max="2" width="5.625" style="150" customWidth="1"/>
    <col min="3" max="3" width="0.125" style="150" hidden="1" customWidth="1"/>
    <col min="4" max="34" width="3.25" style="150" customWidth="1"/>
    <col min="35" max="35" width="4.125" style="150" customWidth="1"/>
    <col min="36" max="16384" width="9" style="150"/>
  </cols>
  <sheetData>
    <row r="1" spans="1:35" ht="33.75" customHeight="1">
      <c r="A1" s="160" t="s">
        <v>92</v>
      </c>
      <c r="B1" s="356" t="str">
        <f>合計請求書!K24</f>
        <v>○○建設</v>
      </c>
      <c r="C1" s="356"/>
      <c r="D1" s="356"/>
      <c r="E1" s="356"/>
      <c r="F1" s="356"/>
      <c r="G1" s="356"/>
      <c r="H1" s="356"/>
      <c r="I1" s="356"/>
      <c r="J1" s="356"/>
      <c r="K1" s="356"/>
      <c r="L1" s="151"/>
      <c r="M1" s="151"/>
      <c r="N1" s="151"/>
      <c r="O1" s="151"/>
      <c r="P1" s="151"/>
      <c r="Q1" s="151"/>
      <c r="R1" s="151"/>
      <c r="S1" s="151"/>
      <c r="T1" s="151"/>
      <c r="U1" s="151"/>
      <c r="V1" s="151"/>
      <c r="W1" s="151"/>
      <c r="X1" s="151"/>
      <c r="Y1" s="151"/>
      <c r="Z1" s="151"/>
      <c r="AA1" s="151"/>
      <c r="AB1" s="151"/>
      <c r="AC1" s="151"/>
      <c r="AD1" s="151"/>
      <c r="AE1" s="151"/>
      <c r="AF1" s="151"/>
      <c r="AG1" s="151"/>
      <c r="AH1" s="151"/>
      <c r="AI1" s="151"/>
    </row>
    <row r="2" spans="1:35" ht="19.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1:35" ht="19.5" customHeight="1">
      <c r="A3" s="365" t="s">
        <v>94</v>
      </c>
      <c r="B3" s="365"/>
      <c r="C3" s="152"/>
      <c r="D3" s="152" t="s">
        <v>49</v>
      </c>
      <c r="E3" s="366">
        <v>43486</v>
      </c>
      <c r="F3" s="366"/>
      <c r="G3" s="366"/>
      <c r="H3" s="366"/>
      <c r="I3" s="367" t="s">
        <v>50</v>
      </c>
      <c r="J3" s="367"/>
      <c r="K3" s="366">
        <f>EDATE(E3,1)-1</f>
        <v>43516</v>
      </c>
      <c r="L3" s="366"/>
      <c r="M3" s="366"/>
      <c r="N3" s="366"/>
      <c r="O3" s="152" t="s">
        <v>51</v>
      </c>
      <c r="P3" s="152"/>
      <c r="Q3" s="152"/>
      <c r="R3" s="5"/>
      <c r="S3" s="5"/>
      <c r="T3" s="5"/>
      <c r="U3" s="5"/>
      <c r="V3" s="5"/>
      <c r="W3" s="5"/>
      <c r="X3" s="5"/>
      <c r="Y3" s="5"/>
      <c r="Z3" s="5"/>
      <c r="AA3" s="5"/>
      <c r="AB3" s="5"/>
      <c r="AC3" s="5"/>
      <c r="AD3" s="5"/>
      <c r="AE3" s="5"/>
      <c r="AF3" s="5"/>
      <c r="AG3" s="5"/>
      <c r="AH3" s="5"/>
      <c r="AI3" s="5"/>
    </row>
    <row r="4" spans="1:35">
      <c r="A4" s="363" t="s">
        <v>44</v>
      </c>
      <c r="B4" s="370" t="s">
        <v>91</v>
      </c>
      <c r="C4" s="153"/>
      <c r="D4" s="154">
        <f>E3</f>
        <v>43486</v>
      </c>
      <c r="E4" s="154">
        <f t="shared" ref="E4:AG4" si="0">D4+1</f>
        <v>43487</v>
      </c>
      <c r="F4" s="154">
        <f t="shared" si="0"/>
        <v>43488</v>
      </c>
      <c r="G4" s="154">
        <f t="shared" si="0"/>
        <v>43489</v>
      </c>
      <c r="H4" s="154">
        <f t="shared" si="0"/>
        <v>43490</v>
      </c>
      <c r="I4" s="154">
        <f t="shared" si="0"/>
        <v>43491</v>
      </c>
      <c r="J4" s="154">
        <f t="shared" si="0"/>
        <v>43492</v>
      </c>
      <c r="K4" s="154">
        <f t="shared" si="0"/>
        <v>43493</v>
      </c>
      <c r="L4" s="154">
        <f t="shared" si="0"/>
        <v>43494</v>
      </c>
      <c r="M4" s="154">
        <f t="shared" si="0"/>
        <v>43495</v>
      </c>
      <c r="N4" s="154">
        <f t="shared" si="0"/>
        <v>43496</v>
      </c>
      <c r="O4" s="154">
        <f t="shared" si="0"/>
        <v>43497</v>
      </c>
      <c r="P4" s="154">
        <f t="shared" si="0"/>
        <v>43498</v>
      </c>
      <c r="Q4" s="154">
        <f t="shared" si="0"/>
        <v>43499</v>
      </c>
      <c r="R4" s="154">
        <f t="shared" si="0"/>
        <v>43500</v>
      </c>
      <c r="S4" s="154">
        <f t="shared" si="0"/>
        <v>43501</v>
      </c>
      <c r="T4" s="154">
        <f t="shared" si="0"/>
        <v>43502</v>
      </c>
      <c r="U4" s="154">
        <f t="shared" si="0"/>
        <v>43503</v>
      </c>
      <c r="V4" s="154">
        <f t="shared" si="0"/>
        <v>43504</v>
      </c>
      <c r="W4" s="154">
        <f t="shared" si="0"/>
        <v>43505</v>
      </c>
      <c r="X4" s="154">
        <f t="shared" si="0"/>
        <v>43506</v>
      </c>
      <c r="Y4" s="154">
        <f t="shared" si="0"/>
        <v>43507</v>
      </c>
      <c r="Z4" s="154">
        <f t="shared" si="0"/>
        <v>43508</v>
      </c>
      <c r="AA4" s="154">
        <f t="shared" si="0"/>
        <v>43509</v>
      </c>
      <c r="AB4" s="154">
        <f t="shared" si="0"/>
        <v>43510</v>
      </c>
      <c r="AC4" s="154">
        <f t="shared" si="0"/>
        <v>43511</v>
      </c>
      <c r="AD4" s="154">
        <f t="shared" si="0"/>
        <v>43512</v>
      </c>
      <c r="AE4" s="154">
        <f t="shared" si="0"/>
        <v>43513</v>
      </c>
      <c r="AF4" s="154">
        <f t="shared" si="0"/>
        <v>43514</v>
      </c>
      <c r="AG4" s="154">
        <f t="shared" si="0"/>
        <v>43515</v>
      </c>
      <c r="AH4" s="154">
        <f>AG4+1</f>
        <v>43516</v>
      </c>
      <c r="AI4" s="368" t="s">
        <v>26</v>
      </c>
    </row>
    <row r="5" spans="1:35">
      <c r="A5" s="364"/>
      <c r="B5" s="371"/>
      <c r="C5" s="155"/>
      <c r="D5" s="156">
        <f>D4</f>
        <v>43486</v>
      </c>
      <c r="E5" s="156">
        <f t="shared" ref="E5:AH5" si="1">E4</f>
        <v>43487</v>
      </c>
      <c r="F5" s="156">
        <f t="shared" si="1"/>
        <v>43488</v>
      </c>
      <c r="G5" s="156">
        <f t="shared" si="1"/>
        <v>43489</v>
      </c>
      <c r="H5" s="156">
        <f t="shared" si="1"/>
        <v>43490</v>
      </c>
      <c r="I5" s="156">
        <f t="shared" si="1"/>
        <v>43491</v>
      </c>
      <c r="J5" s="156">
        <f t="shared" si="1"/>
        <v>43492</v>
      </c>
      <c r="K5" s="156">
        <f t="shared" si="1"/>
        <v>43493</v>
      </c>
      <c r="L5" s="156">
        <f t="shared" si="1"/>
        <v>43494</v>
      </c>
      <c r="M5" s="156">
        <f t="shared" si="1"/>
        <v>43495</v>
      </c>
      <c r="N5" s="156">
        <f t="shared" si="1"/>
        <v>43496</v>
      </c>
      <c r="O5" s="156">
        <f t="shared" si="1"/>
        <v>43497</v>
      </c>
      <c r="P5" s="156">
        <f t="shared" si="1"/>
        <v>43498</v>
      </c>
      <c r="Q5" s="156">
        <f t="shared" si="1"/>
        <v>43499</v>
      </c>
      <c r="R5" s="156">
        <f t="shared" si="1"/>
        <v>43500</v>
      </c>
      <c r="S5" s="156">
        <f t="shared" si="1"/>
        <v>43501</v>
      </c>
      <c r="T5" s="156">
        <f t="shared" si="1"/>
        <v>43502</v>
      </c>
      <c r="U5" s="156">
        <f t="shared" si="1"/>
        <v>43503</v>
      </c>
      <c r="V5" s="156">
        <f t="shared" si="1"/>
        <v>43504</v>
      </c>
      <c r="W5" s="156">
        <f t="shared" si="1"/>
        <v>43505</v>
      </c>
      <c r="X5" s="156">
        <f t="shared" si="1"/>
        <v>43506</v>
      </c>
      <c r="Y5" s="156">
        <f t="shared" si="1"/>
        <v>43507</v>
      </c>
      <c r="Z5" s="156">
        <f t="shared" si="1"/>
        <v>43508</v>
      </c>
      <c r="AA5" s="156">
        <f t="shared" si="1"/>
        <v>43509</v>
      </c>
      <c r="AB5" s="156">
        <f t="shared" si="1"/>
        <v>43510</v>
      </c>
      <c r="AC5" s="156">
        <f t="shared" si="1"/>
        <v>43511</v>
      </c>
      <c r="AD5" s="156">
        <f t="shared" si="1"/>
        <v>43512</v>
      </c>
      <c r="AE5" s="156">
        <f t="shared" si="1"/>
        <v>43513</v>
      </c>
      <c r="AF5" s="156">
        <f t="shared" si="1"/>
        <v>43514</v>
      </c>
      <c r="AG5" s="156">
        <f t="shared" si="1"/>
        <v>43515</v>
      </c>
      <c r="AH5" s="156">
        <f t="shared" si="1"/>
        <v>43516</v>
      </c>
      <c r="AI5" s="369"/>
    </row>
    <row r="6" spans="1:35" ht="16.5" customHeight="1">
      <c r="A6" s="357"/>
      <c r="B6" s="359" t="s">
        <v>27</v>
      </c>
      <c r="C6" s="360"/>
      <c r="D6" s="157"/>
      <c r="E6" s="158"/>
      <c r="F6" s="158"/>
      <c r="G6" s="158"/>
      <c r="H6" s="158"/>
      <c r="I6" s="158"/>
      <c r="J6" s="158"/>
      <c r="K6" s="158"/>
      <c r="L6" s="158"/>
      <c r="M6" s="158"/>
      <c r="N6" s="158"/>
      <c r="O6" s="157"/>
      <c r="P6" s="157"/>
      <c r="Q6" s="157"/>
      <c r="R6" s="157"/>
      <c r="S6" s="157"/>
      <c r="T6" s="157"/>
      <c r="U6" s="157"/>
      <c r="V6" s="157"/>
      <c r="W6" s="157"/>
      <c r="X6" s="157"/>
      <c r="Y6" s="157"/>
      <c r="Z6" s="157"/>
      <c r="AA6" s="157"/>
      <c r="AB6" s="157"/>
      <c r="AC6" s="157"/>
      <c r="AD6" s="157"/>
      <c r="AE6" s="157"/>
      <c r="AF6" s="157"/>
      <c r="AG6" s="157"/>
      <c r="AH6" s="157"/>
      <c r="AI6" s="162">
        <f>SUM(D6:AH6)</f>
        <v>0</v>
      </c>
    </row>
    <row r="7" spans="1:35" ht="16.5" customHeight="1">
      <c r="A7" s="358"/>
      <c r="B7" s="361" t="s">
        <v>28</v>
      </c>
      <c r="C7" s="362"/>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63">
        <f>SUM(D7:AH7)</f>
        <v>0</v>
      </c>
    </row>
    <row r="8" spans="1:35" ht="16.5" customHeight="1">
      <c r="A8" s="357"/>
      <c r="B8" s="359" t="s">
        <v>27</v>
      </c>
      <c r="C8" s="360"/>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62">
        <f>SUM(D8:AH8)</f>
        <v>0</v>
      </c>
    </row>
    <row r="9" spans="1:35" ht="16.5" customHeight="1">
      <c r="A9" s="358"/>
      <c r="B9" s="361" t="s">
        <v>28</v>
      </c>
      <c r="C9" s="362"/>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63">
        <f t="shared" ref="AI9:AI27" si="2">SUM(D9:AH9)</f>
        <v>0</v>
      </c>
    </row>
    <row r="10" spans="1:35" ht="16.5" customHeight="1">
      <c r="A10" s="357"/>
      <c r="B10" s="359" t="s">
        <v>27</v>
      </c>
      <c r="C10" s="360"/>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62">
        <f t="shared" si="2"/>
        <v>0</v>
      </c>
    </row>
    <row r="11" spans="1:35" ht="16.5" customHeight="1">
      <c r="A11" s="358"/>
      <c r="B11" s="361" t="s">
        <v>28</v>
      </c>
      <c r="C11" s="362"/>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63">
        <f t="shared" si="2"/>
        <v>0</v>
      </c>
    </row>
    <row r="12" spans="1:35" ht="16.5" customHeight="1">
      <c r="A12" s="357"/>
      <c r="B12" s="359" t="s">
        <v>27</v>
      </c>
      <c r="C12" s="360"/>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62">
        <f t="shared" si="2"/>
        <v>0</v>
      </c>
    </row>
    <row r="13" spans="1:35" ht="16.5" customHeight="1">
      <c r="A13" s="358"/>
      <c r="B13" s="361" t="s">
        <v>28</v>
      </c>
      <c r="C13" s="362"/>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63">
        <f t="shared" si="2"/>
        <v>0</v>
      </c>
    </row>
    <row r="14" spans="1:35" ht="16.5" customHeight="1">
      <c r="A14" s="357"/>
      <c r="B14" s="359" t="s">
        <v>27</v>
      </c>
      <c r="C14" s="360"/>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62">
        <f t="shared" si="2"/>
        <v>0</v>
      </c>
    </row>
    <row r="15" spans="1:35" ht="16.5" customHeight="1">
      <c r="A15" s="358"/>
      <c r="B15" s="361" t="s">
        <v>28</v>
      </c>
      <c r="C15" s="362"/>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63">
        <f t="shared" si="2"/>
        <v>0</v>
      </c>
    </row>
    <row r="16" spans="1:35" ht="16.5" customHeight="1">
      <c r="A16" s="357"/>
      <c r="B16" s="359" t="s">
        <v>27</v>
      </c>
      <c r="C16" s="360"/>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62">
        <f t="shared" si="2"/>
        <v>0</v>
      </c>
    </row>
    <row r="17" spans="1:35" ht="16.5" customHeight="1">
      <c r="A17" s="358"/>
      <c r="B17" s="361" t="s">
        <v>28</v>
      </c>
      <c r="C17" s="362"/>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63">
        <f t="shared" si="2"/>
        <v>0</v>
      </c>
    </row>
    <row r="18" spans="1:35" ht="16.5" customHeight="1">
      <c r="A18" s="357"/>
      <c r="B18" s="359" t="s">
        <v>27</v>
      </c>
      <c r="C18" s="360"/>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62">
        <f t="shared" si="2"/>
        <v>0</v>
      </c>
    </row>
    <row r="19" spans="1:35" ht="16.5" customHeight="1">
      <c r="A19" s="358"/>
      <c r="B19" s="361" t="s">
        <v>28</v>
      </c>
      <c r="C19" s="362"/>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63">
        <f t="shared" si="2"/>
        <v>0</v>
      </c>
    </row>
    <row r="20" spans="1:35" ht="16.5" customHeight="1">
      <c r="A20" s="357"/>
      <c r="B20" s="359" t="s">
        <v>27</v>
      </c>
      <c r="C20" s="360"/>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62">
        <f t="shared" si="2"/>
        <v>0</v>
      </c>
    </row>
    <row r="21" spans="1:35" ht="16.5" customHeight="1">
      <c r="A21" s="358"/>
      <c r="B21" s="361" t="s">
        <v>28</v>
      </c>
      <c r="C21" s="362"/>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63">
        <f t="shared" si="2"/>
        <v>0</v>
      </c>
    </row>
    <row r="22" spans="1:35" ht="16.5" customHeight="1">
      <c r="A22" s="357"/>
      <c r="B22" s="359" t="s">
        <v>27</v>
      </c>
      <c r="C22" s="360"/>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62">
        <f t="shared" si="2"/>
        <v>0</v>
      </c>
    </row>
    <row r="23" spans="1:35" ht="16.5" customHeight="1">
      <c r="A23" s="358"/>
      <c r="B23" s="361" t="s">
        <v>28</v>
      </c>
      <c r="C23" s="362"/>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63">
        <f t="shared" si="2"/>
        <v>0</v>
      </c>
    </row>
    <row r="24" spans="1:35" ht="16.5" customHeight="1">
      <c r="A24" s="357"/>
      <c r="B24" s="359" t="s">
        <v>27</v>
      </c>
      <c r="C24" s="360"/>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62">
        <f t="shared" si="2"/>
        <v>0</v>
      </c>
    </row>
    <row r="25" spans="1:35" ht="16.5" customHeight="1">
      <c r="A25" s="358"/>
      <c r="B25" s="361" t="s">
        <v>28</v>
      </c>
      <c r="C25" s="362"/>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63">
        <f t="shared" si="2"/>
        <v>0</v>
      </c>
    </row>
    <row r="26" spans="1:35" ht="16.5" customHeight="1">
      <c r="A26" s="357"/>
      <c r="B26" s="359" t="s">
        <v>27</v>
      </c>
      <c r="C26" s="360"/>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62">
        <f t="shared" si="2"/>
        <v>0</v>
      </c>
    </row>
    <row r="27" spans="1:35" ht="16.5" customHeight="1">
      <c r="A27" s="358"/>
      <c r="B27" s="361" t="s">
        <v>28</v>
      </c>
      <c r="C27" s="362"/>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63">
        <f t="shared" si="2"/>
        <v>0</v>
      </c>
    </row>
    <row r="28" spans="1:35" ht="16.5" customHeight="1">
      <c r="A28" s="357"/>
      <c r="B28" s="359" t="s">
        <v>27</v>
      </c>
      <c r="C28" s="360"/>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62">
        <f>SUM(D28:AH28)</f>
        <v>0</v>
      </c>
    </row>
    <row r="29" spans="1:35" ht="16.5" customHeight="1">
      <c r="A29" s="358"/>
      <c r="B29" s="361" t="s">
        <v>28</v>
      </c>
      <c r="C29" s="362"/>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63">
        <f>SUM(D29:AH29)</f>
        <v>0</v>
      </c>
    </row>
    <row r="30" spans="1:35" ht="16.5" customHeight="1">
      <c r="A30" s="357"/>
      <c r="B30" s="359" t="s">
        <v>27</v>
      </c>
      <c r="C30" s="360"/>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62">
        <f>SUM(D30:AH30)</f>
        <v>0</v>
      </c>
    </row>
    <row r="31" spans="1:35" ht="16.5" customHeight="1">
      <c r="A31" s="358"/>
      <c r="B31" s="361" t="s">
        <v>28</v>
      </c>
      <c r="C31" s="362"/>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63">
        <f>SUM(D31:AH31)</f>
        <v>0</v>
      </c>
    </row>
  </sheetData>
  <sheetProtection formatCells="0"/>
  <mergeCells count="47">
    <mergeCell ref="B29:C29"/>
    <mergeCell ref="B17:C17"/>
    <mergeCell ref="A26:A27"/>
    <mergeCell ref="B26:C26"/>
    <mergeCell ref="A22:A23"/>
    <mergeCell ref="B23:C23"/>
    <mergeCell ref="A24:A25"/>
    <mergeCell ref="B24:C24"/>
    <mergeCell ref="B25:C25"/>
    <mergeCell ref="B27:C27"/>
    <mergeCell ref="B21:C21"/>
    <mergeCell ref="B22:C22"/>
    <mergeCell ref="A18:A19"/>
    <mergeCell ref="B18:C18"/>
    <mergeCell ref="B19:C19"/>
    <mergeCell ref="AI4:AI5"/>
    <mergeCell ref="B4:B5"/>
    <mergeCell ref="A28:A29"/>
    <mergeCell ref="B7:C7"/>
    <mergeCell ref="B28:C28"/>
    <mergeCell ref="A8:A9"/>
    <mergeCell ref="B8:C8"/>
    <mergeCell ref="A6:A7"/>
    <mergeCell ref="B6:C6"/>
    <mergeCell ref="B9:C9"/>
    <mergeCell ref="A12:A13"/>
    <mergeCell ref="B12:C12"/>
    <mergeCell ref="B13:C13"/>
    <mergeCell ref="A10:A11"/>
    <mergeCell ref="B10:C10"/>
    <mergeCell ref="B11:C11"/>
    <mergeCell ref="B1:K1"/>
    <mergeCell ref="A30:A31"/>
    <mergeCell ref="B30:C30"/>
    <mergeCell ref="B31:C31"/>
    <mergeCell ref="A4:A5"/>
    <mergeCell ref="A3:B3"/>
    <mergeCell ref="K3:N3"/>
    <mergeCell ref="I3:J3"/>
    <mergeCell ref="E3:H3"/>
    <mergeCell ref="A14:A15"/>
    <mergeCell ref="B14:C14"/>
    <mergeCell ref="B15:C15"/>
    <mergeCell ref="A16:A17"/>
    <mergeCell ref="B16:C16"/>
    <mergeCell ref="A20:A21"/>
    <mergeCell ref="B20:C20"/>
  </mergeCells>
  <phoneticPr fontId="1"/>
  <conditionalFormatting sqref="D4:AH5">
    <cfRule type="expression" dxfId="6" priority="1" stopIfTrue="1">
      <formula>WEEKDAY(D4)=1</formula>
    </cfRule>
    <cfRule type="expression" dxfId="5" priority="2" stopIfTrue="1">
      <formula>WEEKDAY(D4)=7</formula>
    </cfRule>
  </conditionalFormatting>
  <pageMargins left="0.7" right="0.7"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5"/>
  </sheetPr>
  <dimension ref="A1:O33"/>
  <sheetViews>
    <sheetView view="pageBreakPreview" zoomScaleNormal="100" workbookViewId="0">
      <selection activeCell="A25" sqref="A25:A26"/>
    </sheetView>
  </sheetViews>
  <sheetFormatPr defaultRowHeight="13.5"/>
  <cols>
    <col min="1" max="16384" width="9" style="31"/>
  </cols>
  <sheetData>
    <row r="1" spans="1:15" ht="14.25" thickBot="1">
      <c r="A1" s="70"/>
      <c r="B1" s="71"/>
      <c r="C1" s="71"/>
      <c r="D1" s="71"/>
      <c r="E1" s="71"/>
      <c r="F1" s="71"/>
      <c r="G1" s="71"/>
      <c r="H1" s="71"/>
      <c r="I1" s="71"/>
      <c r="J1" s="71"/>
      <c r="K1" s="71"/>
      <c r="L1" s="71"/>
      <c r="M1" s="71"/>
      <c r="N1" s="71"/>
    </row>
    <row r="2" spans="1:15" ht="21.75" customHeight="1">
      <c r="A2" s="70"/>
      <c r="B2" s="71"/>
      <c r="C2" s="72"/>
      <c r="D2" s="73"/>
      <c r="E2" s="71"/>
      <c r="F2" s="71"/>
      <c r="G2" s="71"/>
      <c r="H2" s="74"/>
      <c r="I2" s="74"/>
      <c r="J2" s="71"/>
      <c r="K2" s="71"/>
      <c r="L2" s="71"/>
      <c r="M2" s="71"/>
      <c r="N2" s="71"/>
      <c r="O2" s="75"/>
    </row>
    <row r="3" spans="1:15" ht="21.75" customHeight="1">
      <c r="A3" s="70"/>
      <c r="B3" s="76"/>
      <c r="C3" s="77"/>
      <c r="D3" s="78"/>
      <c r="E3" s="71"/>
      <c r="F3" s="71"/>
      <c r="G3" s="71"/>
      <c r="H3" s="74"/>
      <c r="I3" s="380" t="s">
        <v>46</v>
      </c>
      <c r="J3" s="380"/>
      <c r="K3" s="380"/>
      <c r="L3" s="380"/>
      <c r="M3" s="380"/>
      <c r="N3" s="79" t="s">
        <v>58</v>
      </c>
      <c r="O3" s="75"/>
    </row>
    <row r="4" spans="1:15">
      <c r="A4" s="70"/>
      <c r="B4" s="76"/>
      <c r="C4" s="77"/>
      <c r="D4" s="78"/>
      <c r="E4" s="71"/>
      <c r="F4" s="71"/>
      <c r="G4" s="71"/>
      <c r="H4" s="74"/>
      <c r="I4" s="80"/>
      <c r="J4" s="80"/>
      <c r="K4" s="80"/>
      <c r="L4" s="80"/>
      <c r="M4" s="80"/>
      <c r="N4" s="80"/>
      <c r="O4" s="75"/>
    </row>
    <row r="5" spans="1:15">
      <c r="A5" s="70"/>
      <c r="B5" s="76"/>
      <c r="C5" s="77"/>
      <c r="D5" s="78"/>
      <c r="E5" s="71"/>
      <c r="F5" s="71"/>
      <c r="G5" s="71"/>
      <c r="H5" s="74"/>
      <c r="I5" s="74"/>
      <c r="J5" s="71"/>
      <c r="K5" s="71"/>
      <c r="L5" s="71"/>
      <c r="M5" s="71"/>
      <c r="N5" s="71"/>
      <c r="O5" s="75"/>
    </row>
    <row r="6" spans="1:15">
      <c r="A6" s="70"/>
      <c r="B6" s="76"/>
      <c r="C6" s="81"/>
      <c r="D6" s="78"/>
      <c r="E6" s="71"/>
      <c r="F6" s="71"/>
      <c r="G6" s="71"/>
      <c r="H6" s="74"/>
      <c r="I6" s="32"/>
      <c r="J6" s="82"/>
      <c r="K6" s="394">
        <v>41932</v>
      </c>
      <c r="L6" s="394"/>
      <c r="M6" s="394"/>
      <c r="N6" s="83" t="s">
        <v>55</v>
      </c>
      <c r="O6" s="75"/>
    </row>
    <row r="7" spans="1:15">
      <c r="A7" s="70"/>
      <c r="B7" s="76"/>
      <c r="C7" s="81"/>
      <c r="D7" s="78"/>
      <c r="E7" s="71"/>
      <c r="F7" s="71"/>
      <c r="G7" s="71"/>
      <c r="H7" s="74"/>
      <c r="I7" s="80"/>
      <c r="J7" s="80"/>
      <c r="K7" s="80"/>
      <c r="L7" s="80"/>
      <c r="M7" s="80"/>
      <c r="N7" s="80"/>
      <c r="O7" s="84"/>
    </row>
    <row r="8" spans="1:15">
      <c r="A8" s="70"/>
      <c r="B8" s="76"/>
      <c r="C8" s="81"/>
      <c r="D8" s="78"/>
      <c r="E8" s="71"/>
      <c r="F8" s="71"/>
      <c r="G8" s="71"/>
      <c r="H8" s="74"/>
      <c r="I8" s="74"/>
      <c r="J8" s="71"/>
      <c r="K8" s="71"/>
      <c r="L8" s="71"/>
      <c r="M8" s="71"/>
      <c r="N8" s="71"/>
      <c r="O8" s="84"/>
    </row>
    <row r="9" spans="1:15" ht="21.75" customHeight="1" thickBot="1">
      <c r="A9" s="70"/>
      <c r="B9" s="71"/>
      <c r="C9" s="85"/>
      <c r="D9" s="86"/>
      <c r="E9" s="71"/>
      <c r="F9" s="71"/>
      <c r="G9" s="71"/>
      <c r="H9" s="74"/>
      <c r="I9" s="74"/>
      <c r="J9" s="87"/>
      <c r="K9" s="88"/>
      <c r="L9" s="88"/>
      <c r="M9" s="88"/>
      <c r="N9" s="88"/>
      <c r="O9" s="84"/>
    </row>
    <row r="10" spans="1:15">
      <c r="A10" s="70"/>
      <c r="B10" s="71"/>
      <c r="C10" s="71"/>
      <c r="D10" s="71"/>
      <c r="E10" s="71"/>
      <c r="F10" s="71"/>
      <c r="G10" s="71"/>
      <c r="H10" s="74"/>
      <c r="I10" s="74"/>
      <c r="J10" s="74"/>
      <c r="K10" s="74"/>
      <c r="L10" s="74"/>
      <c r="M10" s="74"/>
      <c r="N10" s="74"/>
      <c r="O10" s="84"/>
    </row>
    <row r="11" spans="1:15">
      <c r="A11" s="70"/>
      <c r="B11" s="71"/>
      <c r="C11" s="71"/>
      <c r="D11" s="71"/>
      <c r="E11" s="71"/>
      <c r="F11" s="71"/>
      <c r="G11" s="71"/>
      <c r="H11" s="74"/>
      <c r="I11" s="74"/>
      <c r="J11" s="71"/>
      <c r="K11" s="71"/>
      <c r="L11" s="71"/>
      <c r="M11" s="71"/>
      <c r="N11" s="71"/>
      <c r="O11" s="84"/>
    </row>
    <row r="12" spans="1:15">
      <c r="A12" s="70"/>
      <c r="B12" s="71"/>
      <c r="C12" s="71"/>
      <c r="D12" s="71"/>
      <c r="E12" s="71"/>
      <c r="F12" s="71"/>
      <c r="G12" s="71"/>
      <c r="H12" s="74"/>
      <c r="I12" s="74"/>
      <c r="J12" s="71"/>
      <c r="K12" s="71"/>
      <c r="L12" s="71"/>
      <c r="M12" s="71"/>
      <c r="N12" s="71"/>
      <c r="O12" s="84"/>
    </row>
    <row r="13" spans="1:15">
      <c r="A13" s="70"/>
      <c r="B13" s="71"/>
      <c r="C13" s="71"/>
      <c r="D13" s="71"/>
      <c r="E13" s="71"/>
      <c r="F13" s="71"/>
      <c r="G13" s="71"/>
      <c r="H13" s="71"/>
      <c r="I13" s="71"/>
      <c r="J13" s="71"/>
      <c r="K13" s="71"/>
      <c r="L13" s="71"/>
      <c r="M13" s="71"/>
      <c r="N13" s="71"/>
      <c r="O13" s="75"/>
    </row>
    <row r="14" spans="1:15" ht="58.5" customHeight="1">
      <c r="A14" s="70"/>
      <c r="B14" s="71"/>
      <c r="C14" s="71"/>
      <c r="D14" s="71"/>
      <c r="E14" s="71"/>
      <c r="F14" s="71"/>
      <c r="G14" s="71"/>
      <c r="H14" s="71"/>
      <c r="I14" s="71"/>
      <c r="J14" s="71"/>
      <c r="K14" s="71"/>
      <c r="L14" s="71"/>
      <c r="M14" s="71"/>
      <c r="N14" s="71"/>
    </row>
    <row r="15" spans="1:15" ht="13.5" customHeight="1">
      <c r="A15" s="70"/>
      <c r="B15" s="71"/>
      <c r="C15" s="71"/>
      <c r="D15" s="71"/>
      <c r="E15" s="71"/>
      <c r="F15" s="71"/>
      <c r="G15" s="71"/>
      <c r="H15" s="71"/>
      <c r="I15" s="382" t="s">
        <v>33</v>
      </c>
      <c r="J15" s="383"/>
      <c r="K15" s="383"/>
      <c r="L15" s="388">
        <f>J19+M19</f>
        <v>1080000</v>
      </c>
      <c r="M15" s="388"/>
      <c r="N15" s="389"/>
    </row>
    <row r="16" spans="1:15" ht="13.5" customHeight="1">
      <c r="A16" s="70"/>
      <c r="B16" s="71"/>
      <c r="C16" s="71"/>
      <c r="D16" s="71"/>
      <c r="E16" s="71"/>
      <c r="F16" s="71"/>
      <c r="G16" s="71"/>
      <c r="H16" s="71"/>
      <c r="I16" s="384"/>
      <c r="J16" s="385"/>
      <c r="K16" s="385"/>
      <c r="L16" s="390"/>
      <c r="M16" s="390"/>
      <c r="N16" s="391"/>
    </row>
    <row r="17" spans="1:14" ht="13.5" customHeight="1">
      <c r="A17" s="70"/>
      <c r="B17" s="71"/>
      <c r="C17" s="71"/>
      <c r="D17" s="71"/>
      <c r="E17" s="71"/>
      <c r="F17" s="71"/>
      <c r="G17" s="71"/>
      <c r="H17" s="71"/>
      <c r="I17" s="386"/>
      <c r="J17" s="387"/>
      <c r="K17" s="387"/>
      <c r="L17" s="392"/>
      <c r="M17" s="392"/>
      <c r="N17" s="393"/>
    </row>
    <row r="18" spans="1:14">
      <c r="A18" s="70"/>
      <c r="B18" s="71"/>
      <c r="C18" s="71"/>
      <c r="D18" s="71"/>
      <c r="E18" s="71"/>
      <c r="F18" s="71"/>
      <c r="G18" s="71"/>
      <c r="H18" s="71"/>
      <c r="I18" s="71"/>
      <c r="J18" s="71"/>
      <c r="K18" s="71"/>
      <c r="L18" s="71"/>
      <c r="M18" s="71"/>
      <c r="N18" s="71"/>
    </row>
    <row r="19" spans="1:14" ht="25.5" customHeight="1">
      <c r="A19" s="70"/>
      <c r="B19" s="71"/>
      <c r="C19" s="71"/>
      <c r="D19" s="71"/>
      <c r="E19" s="71"/>
      <c r="F19" s="71"/>
      <c r="G19" s="71"/>
      <c r="H19" s="71"/>
      <c r="I19" s="89" t="s">
        <v>29</v>
      </c>
      <c r="J19" s="381">
        <v>1000000</v>
      </c>
      <c r="K19" s="381"/>
      <c r="L19" s="89" t="s">
        <v>30</v>
      </c>
      <c r="M19" s="381">
        <f>J19*8%</f>
        <v>80000</v>
      </c>
      <c r="N19" s="381"/>
    </row>
    <row r="20" spans="1:14">
      <c r="A20" s="70"/>
      <c r="B20" s="71"/>
      <c r="C20" s="71"/>
      <c r="D20" s="71"/>
      <c r="E20" s="71"/>
      <c r="F20" s="71"/>
      <c r="G20" s="71"/>
      <c r="H20" s="71"/>
      <c r="I20" s="71"/>
      <c r="J20" s="71"/>
      <c r="K20" s="71"/>
      <c r="L20" s="71"/>
      <c r="M20" s="71"/>
      <c r="N20" s="71"/>
    </row>
    <row r="21" spans="1:14">
      <c r="A21" s="70"/>
      <c r="B21" s="71"/>
      <c r="C21" s="71"/>
      <c r="D21" s="71"/>
      <c r="E21" s="71"/>
      <c r="F21" s="71"/>
      <c r="G21" s="71"/>
      <c r="H21" s="71"/>
      <c r="I21" s="71" t="s">
        <v>31</v>
      </c>
      <c r="J21" s="71"/>
      <c r="K21" s="71"/>
      <c r="L21" s="71"/>
      <c r="M21" s="71"/>
      <c r="N21" s="90"/>
    </row>
    <row r="22" spans="1:14" ht="5.25" customHeight="1">
      <c r="A22" s="70"/>
      <c r="B22" s="71"/>
      <c r="C22" s="71"/>
      <c r="D22" s="71"/>
      <c r="E22" s="71"/>
      <c r="F22" s="71"/>
      <c r="G22" s="71"/>
      <c r="H22" s="71"/>
      <c r="I22" s="71"/>
      <c r="J22" s="71"/>
      <c r="K22" s="71"/>
      <c r="L22" s="71"/>
      <c r="M22" s="71"/>
      <c r="N22" s="71"/>
    </row>
    <row r="23" spans="1:14" ht="21.75" customHeight="1">
      <c r="A23" s="32"/>
      <c r="B23" s="32"/>
      <c r="C23" s="32"/>
      <c r="D23" s="32"/>
      <c r="E23" s="32"/>
      <c r="F23" s="32"/>
      <c r="G23" s="32"/>
      <c r="H23" s="91"/>
      <c r="I23" s="32"/>
      <c r="J23" s="91"/>
      <c r="K23" s="91"/>
      <c r="L23" s="91"/>
      <c r="M23" s="91"/>
      <c r="N23" s="91"/>
    </row>
    <row r="24" spans="1:14" ht="24.75" customHeight="1">
      <c r="A24" s="32"/>
      <c r="B24" s="32"/>
      <c r="C24" s="32"/>
      <c r="D24" s="32"/>
      <c r="E24" s="32"/>
      <c r="F24" s="32"/>
      <c r="G24" s="32"/>
      <c r="H24" s="91"/>
      <c r="I24" s="32"/>
      <c r="J24" s="92" t="s">
        <v>34</v>
      </c>
      <c r="K24" s="372" t="s">
        <v>52</v>
      </c>
      <c r="L24" s="372"/>
      <c r="M24" s="372"/>
      <c r="N24" s="372"/>
    </row>
    <row r="25" spans="1:14" ht="16.5" customHeight="1">
      <c r="A25" s="378" t="s">
        <v>32</v>
      </c>
      <c r="B25" s="377" t="s">
        <v>39</v>
      </c>
      <c r="C25" s="376" t="s">
        <v>111</v>
      </c>
      <c r="D25" s="376"/>
      <c r="E25" s="376"/>
      <c r="F25" s="378" t="s">
        <v>40</v>
      </c>
      <c r="G25" s="376" t="s">
        <v>112</v>
      </c>
      <c r="H25" s="376"/>
      <c r="I25" s="32"/>
      <c r="J25" s="92" t="s">
        <v>36</v>
      </c>
      <c r="K25" s="373" t="s">
        <v>113</v>
      </c>
      <c r="L25" s="373"/>
      <c r="M25" s="91"/>
      <c r="N25" s="32"/>
    </row>
    <row r="26" spans="1:14" ht="16.5" customHeight="1">
      <c r="A26" s="378"/>
      <c r="B26" s="377"/>
      <c r="C26" s="376"/>
      <c r="D26" s="376"/>
      <c r="E26" s="376"/>
      <c r="F26" s="378"/>
      <c r="G26" s="376"/>
      <c r="H26" s="376"/>
      <c r="I26" s="32"/>
      <c r="J26" s="92" t="s">
        <v>35</v>
      </c>
      <c r="K26" s="374" t="s">
        <v>53</v>
      </c>
      <c r="L26" s="374"/>
      <c r="M26" s="374"/>
      <c r="N26" s="374"/>
    </row>
    <row r="27" spans="1:14" ht="16.5" customHeight="1">
      <c r="A27" s="377" t="s">
        <v>41</v>
      </c>
      <c r="B27" s="377"/>
      <c r="C27" s="377" t="s">
        <v>42</v>
      </c>
      <c r="D27" s="377"/>
      <c r="E27" s="379" t="s">
        <v>126</v>
      </c>
      <c r="F27" s="379"/>
      <c r="G27" s="379"/>
      <c r="H27" s="379"/>
      <c r="I27" s="32"/>
      <c r="J27" s="92" t="s">
        <v>37</v>
      </c>
      <c r="K27" s="373" t="s">
        <v>114</v>
      </c>
      <c r="L27" s="373"/>
      <c r="M27" s="91"/>
      <c r="N27" s="93" t="s">
        <v>54</v>
      </c>
    </row>
    <row r="28" spans="1:14" ht="16.5" customHeight="1">
      <c r="A28" s="377"/>
      <c r="B28" s="377"/>
      <c r="C28" s="377"/>
      <c r="D28" s="377"/>
      <c r="E28" s="379"/>
      <c r="F28" s="379"/>
      <c r="G28" s="379"/>
      <c r="H28" s="379"/>
      <c r="I28" s="32"/>
      <c r="J28" s="92" t="s">
        <v>38</v>
      </c>
      <c r="K28" s="373" t="s">
        <v>114</v>
      </c>
      <c r="L28" s="373"/>
      <c r="M28" s="91"/>
      <c r="N28" s="375"/>
    </row>
    <row r="29" spans="1:14">
      <c r="A29" s="377" t="s">
        <v>43</v>
      </c>
      <c r="B29" s="94" t="s">
        <v>115</v>
      </c>
      <c r="C29" s="376" t="s">
        <v>116</v>
      </c>
      <c r="D29" s="376"/>
      <c r="E29" s="376"/>
      <c r="F29" s="376"/>
      <c r="G29" s="376"/>
      <c r="H29" s="376"/>
      <c r="I29" s="91"/>
      <c r="J29" s="91"/>
      <c r="K29" s="91"/>
      <c r="L29" s="91"/>
      <c r="M29" s="91"/>
      <c r="N29" s="375"/>
    </row>
    <row r="30" spans="1:14">
      <c r="A30" s="377"/>
      <c r="B30" s="376" t="s">
        <v>117</v>
      </c>
      <c r="C30" s="376"/>
      <c r="D30" s="376"/>
      <c r="E30" s="376"/>
      <c r="F30" s="376"/>
      <c r="G30" s="376"/>
      <c r="H30" s="376"/>
      <c r="I30" s="32"/>
      <c r="J30" s="32"/>
      <c r="K30" s="32"/>
      <c r="L30" s="32"/>
      <c r="M30" s="32"/>
      <c r="N30" s="375"/>
    </row>
    <row r="31" spans="1:14">
      <c r="A31" s="377"/>
      <c r="B31" s="376"/>
      <c r="C31" s="376"/>
      <c r="D31" s="376"/>
      <c r="E31" s="376"/>
      <c r="F31" s="376"/>
      <c r="G31" s="376"/>
      <c r="H31" s="376"/>
      <c r="I31" s="32"/>
      <c r="J31" s="32"/>
      <c r="K31" s="32"/>
      <c r="L31" s="32"/>
      <c r="M31" s="32"/>
      <c r="N31" s="32"/>
    </row>
    <row r="32" spans="1:14">
      <c r="A32" s="95"/>
      <c r="B32" s="96"/>
      <c r="C32" s="96"/>
      <c r="D32" s="95"/>
      <c r="E32" s="95"/>
      <c r="F32" s="95"/>
      <c r="G32" s="95"/>
      <c r="H32" s="95"/>
      <c r="I32" s="95"/>
      <c r="J32" s="95"/>
      <c r="K32" s="95"/>
      <c r="L32" s="95"/>
      <c r="M32" s="95"/>
      <c r="N32" s="95"/>
    </row>
    <row r="33" spans="1:14">
      <c r="A33" s="95"/>
      <c r="B33" s="96"/>
      <c r="C33" s="96"/>
      <c r="D33" s="95"/>
      <c r="E33" s="95"/>
      <c r="F33" s="95"/>
      <c r="G33" s="95"/>
      <c r="H33" s="95"/>
      <c r="I33" s="95"/>
      <c r="J33" s="95"/>
      <c r="K33" s="95"/>
      <c r="L33" s="95"/>
      <c r="M33" s="95"/>
      <c r="N33" s="95"/>
    </row>
  </sheetData>
  <sheetProtection formatCells="0" formatColumns="0" formatRows="0" insertColumns="0" insertRows="0" insertHyperlinks="0" deleteColumns="0" deleteRows="0" sort="0" autoFilter="0" pivotTables="0"/>
  <mergeCells count="23">
    <mergeCell ref="I3:M3"/>
    <mergeCell ref="J19:K19"/>
    <mergeCell ref="I15:K17"/>
    <mergeCell ref="L15:N17"/>
    <mergeCell ref="M19:N19"/>
    <mergeCell ref="K6:M6"/>
    <mergeCell ref="C29:H29"/>
    <mergeCell ref="A29:A31"/>
    <mergeCell ref="B30:H31"/>
    <mergeCell ref="C25:E26"/>
    <mergeCell ref="B25:B26"/>
    <mergeCell ref="F25:F26"/>
    <mergeCell ref="G25:H26"/>
    <mergeCell ref="A25:A26"/>
    <mergeCell ref="A27:B28"/>
    <mergeCell ref="C27:D28"/>
    <mergeCell ref="E27:H28"/>
    <mergeCell ref="K24:N24"/>
    <mergeCell ref="K25:L25"/>
    <mergeCell ref="K27:L27"/>
    <mergeCell ref="K28:L28"/>
    <mergeCell ref="K26:N26"/>
    <mergeCell ref="N28:N30"/>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V35"/>
  <sheetViews>
    <sheetView view="pageBreakPreview" zoomScaleNormal="100" workbookViewId="0">
      <selection sqref="A1:XFD1048576"/>
    </sheetView>
  </sheetViews>
  <sheetFormatPr defaultRowHeight="13.5"/>
  <cols>
    <col min="1" max="9" width="9" style="124"/>
    <col min="10" max="10" width="11.25" style="124" customWidth="1"/>
    <col min="11" max="11" width="6.75" style="124" customWidth="1"/>
    <col min="12" max="16384" width="9" style="124"/>
  </cols>
  <sheetData>
    <row r="1" spans="1:22" ht="26.25" customHeight="1">
      <c r="A1" s="229" t="s">
        <v>85</v>
      </c>
      <c r="B1" s="229"/>
      <c r="C1" s="229"/>
      <c r="D1" s="229"/>
      <c r="E1" s="229"/>
      <c r="F1" s="229"/>
      <c r="G1" s="229"/>
      <c r="H1" s="229"/>
      <c r="I1" s="229"/>
      <c r="J1" s="229"/>
      <c r="K1" s="229"/>
      <c r="L1" s="229"/>
      <c r="M1" s="229"/>
      <c r="N1" s="229"/>
      <c r="O1" s="229"/>
      <c r="P1" s="229"/>
      <c r="Q1" s="144"/>
      <c r="R1" s="144"/>
      <c r="S1" s="144"/>
      <c r="T1" s="144"/>
      <c r="U1" s="144"/>
      <c r="V1" s="144"/>
    </row>
    <row r="2" spans="1:22" ht="18.75">
      <c r="A2" s="1"/>
      <c r="B2" s="1"/>
      <c r="C2" s="1"/>
      <c r="D2" s="1"/>
      <c r="E2" s="2"/>
      <c r="F2" s="2"/>
      <c r="G2" s="2"/>
      <c r="H2" s="2"/>
      <c r="I2" s="2"/>
      <c r="J2" s="2"/>
      <c r="K2" s="2"/>
      <c r="L2" s="2"/>
      <c r="M2" s="3"/>
      <c r="N2" s="428">
        <v>41932</v>
      </c>
      <c r="O2" s="428"/>
      <c r="P2" s="428"/>
      <c r="Q2" s="145"/>
      <c r="R2" s="146"/>
    </row>
    <row r="3" spans="1:22" ht="14.25" customHeight="1">
      <c r="A3" s="429" t="s">
        <v>46</v>
      </c>
      <c r="B3" s="429"/>
      <c r="C3" s="429"/>
      <c r="D3" s="429"/>
      <c r="E3" s="233" t="s">
        <v>0</v>
      </c>
      <c r="F3" s="4"/>
      <c r="G3" s="4"/>
      <c r="H3" s="4"/>
      <c r="I3" s="4"/>
      <c r="J3" s="4"/>
      <c r="K3" s="4"/>
      <c r="L3" s="2"/>
      <c r="M3" s="3"/>
      <c r="N3" s="428"/>
      <c r="O3" s="428"/>
      <c r="P3" s="428"/>
      <c r="Q3" s="145"/>
      <c r="R3" s="146"/>
    </row>
    <row r="4" spans="1:22" ht="21" customHeight="1">
      <c r="A4" s="430"/>
      <c r="B4" s="430"/>
      <c r="C4" s="430"/>
      <c r="D4" s="430"/>
      <c r="E4" s="233"/>
      <c r="F4" s="21"/>
      <c r="G4" s="21"/>
      <c r="H4" s="21"/>
      <c r="I4" s="21"/>
      <c r="J4" s="22"/>
      <c r="K4" s="5"/>
      <c r="L4" s="6" t="s">
        <v>23</v>
      </c>
      <c r="M4" s="431" t="s">
        <v>107</v>
      </c>
      <c r="N4" s="431"/>
      <c r="O4" s="431"/>
      <c r="P4" s="431"/>
      <c r="Q4" s="145"/>
    </row>
    <row r="5" spans="1:22" ht="18.75" customHeight="1">
      <c r="A5" s="303" t="s">
        <v>1</v>
      </c>
      <c r="B5" s="303"/>
      <c r="C5" s="303"/>
      <c r="D5" s="303"/>
      <c r="E5" s="7"/>
      <c r="F5" s="416" t="s">
        <v>61</v>
      </c>
      <c r="G5" s="420">
        <v>12345</v>
      </c>
      <c r="H5" s="420"/>
      <c r="I5" s="353" t="s">
        <v>110</v>
      </c>
      <c r="J5" s="427">
        <v>678</v>
      </c>
      <c r="K5" s="147"/>
      <c r="L5" s="164" t="s">
        <v>47</v>
      </c>
      <c r="M5" s="40" t="s">
        <v>63</v>
      </c>
      <c r="N5" s="418" t="s">
        <v>108</v>
      </c>
      <c r="O5" s="418"/>
      <c r="P5" s="418"/>
      <c r="Q5" s="148"/>
      <c r="R5" s="148"/>
      <c r="S5" s="148"/>
      <c r="T5" s="148"/>
      <c r="U5" s="148"/>
      <c r="V5" s="148"/>
    </row>
    <row r="6" spans="1:22" ht="13.5" customHeight="1">
      <c r="A6" s="8"/>
      <c r="B6" s="8"/>
      <c r="C6" s="8"/>
      <c r="D6" s="8"/>
      <c r="E6" s="9"/>
      <c r="F6" s="417"/>
      <c r="G6" s="420"/>
      <c r="H6" s="420"/>
      <c r="I6" s="353"/>
      <c r="J6" s="427"/>
      <c r="K6" s="147"/>
      <c r="L6" s="8"/>
      <c r="M6" s="10" t="s">
        <v>25</v>
      </c>
      <c r="N6" s="419" t="s">
        <v>109</v>
      </c>
      <c r="O6" s="419"/>
      <c r="P6" s="419"/>
      <c r="Q6" s="148"/>
      <c r="R6" s="148"/>
      <c r="S6" s="148"/>
      <c r="T6" s="148"/>
      <c r="U6" s="148"/>
      <c r="V6" s="148"/>
    </row>
    <row r="7" spans="1:22" ht="13.5" customHeight="1">
      <c r="A7" s="3"/>
      <c r="B7" s="3"/>
      <c r="C7" s="3"/>
      <c r="D7" s="3"/>
      <c r="E7" s="4"/>
      <c r="F7" s="21"/>
      <c r="G7" s="21"/>
      <c r="H7" s="21"/>
      <c r="I7" s="21"/>
      <c r="J7" s="22"/>
      <c r="K7" s="11"/>
      <c r="L7" s="8"/>
      <c r="M7" s="10" t="s">
        <v>24</v>
      </c>
      <c r="N7" s="419" t="s">
        <v>109</v>
      </c>
      <c r="O7" s="419"/>
      <c r="P7" s="419"/>
      <c r="R7" s="146"/>
    </row>
    <row r="8" spans="1:22">
      <c r="A8" s="4"/>
      <c r="B8" s="4"/>
      <c r="C8" s="4"/>
      <c r="D8" s="4"/>
      <c r="E8" s="11"/>
      <c r="F8" s="23"/>
      <c r="G8" s="23"/>
      <c r="H8" s="23"/>
      <c r="I8" s="23"/>
      <c r="J8" s="23"/>
      <c r="K8" s="4"/>
      <c r="L8" s="3"/>
      <c r="M8" s="3"/>
      <c r="N8" s="3"/>
      <c r="O8" s="2"/>
      <c r="P8" s="3"/>
    </row>
    <row r="9" spans="1:22" ht="15" customHeight="1">
      <c r="A9" s="283" t="s">
        <v>2</v>
      </c>
      <c r="B9" s="284"/>
      <c r="C9" s="287">
        <f>K27</f>
        <v>800000</v>
      </c>
      <c r="D9" s="288"/>
      <c r="E9" s="289"/>
      <c r="F9" s="293" t="s">
        <v>3</v>
      </c>
      <c r="G9" s="421" t="s">
        <v>103</v>
      </c>
      <c r="H9" s="422"/>
      <c r="I9" s="422"/>
      <c r="J9" s="422"/>
      <c r="K9" s="423"/>
      <c r="L9" s="3"/>
      <c r="M9" s="12"/>
      <c r="N9" s="301"/>
      <c r="O9" s="301"/>
      <c r="P9" s="301"/>
    </row>
    <row r="10" spans="1:22" ht="15" customHeight="1">
      <c r="A10" s="285"/>
      <c r="B10" s="286"/>
      <c r="C10" s="290"/>
      <c r="D10" s="291"/>
      <c r="E10" s="292"/>
      <c r="F10" s="294"/>
      <c r="G10" s="424"/>
      <c r="H10" s="425"/>
      <c r="I10" s="425"/>
      <c r="J10" s="425"/>
      <c r="K10" s="426"/>
      <c r="L10" s="3"/>
      <c r="M10" s="12"/>
      <c r="N10" s="302"/>
      <c r="O10" s="302"/>
      <c r="P10" s="302"/>
    </row>
    <row r="11" spans="1:22">
      <c r="A11" s="2"/>
      <c r="B11" s="2"/>
      <c r="C11" s="2"/>
      <c r="D11" s="2"/>
      <c r="E11" s="2"/>
      <c r="F11" s="2"/>
      <c r="G11" s="2"/>
      <c r="H11" s="2"/>
      <c r="I11" s="2"/>
      <c r="J11" s="2"/>
      <c r="K11" s="268"/>
      <c r="L11" s="268"/>
      <c r="M11" s="268"/>
      <c r="N11" s="268"/>
      <c r="O11" s="268"/>
      <c r="P11" s="3"/>
    </row>
    <row r="12" spans="1:22" ht="13.5" customHeight="1">
      <c r="A12" s="4"/>
      <c r="B12" s="28" t="s">
        <v>4</v>
      </c>
      <c r="C12" s="407">
        <v>1000000</v>
      </c>
      <c r="D12" s="408"/>
      <c r="E12" s="28" t="s">
        <v>5</v>
      </c>
      <c r="F12" s="407">
        <v>100000</v>
      </c>
      <c r="G12" s="408"/>
      <c r="H12" s="13"/>
      <c r="I12" s="28" t="s">
        <v>6</v>
      </c>
      <c r="J12" s="275">
        <f>K27</f>
        <v>800000</v>
      </c>
      <c r="K12" s="276"/>
      <c r="L12" s="28" t="s">
        <v>7</v>
      </c>
      <c r="M12" s="275">
        <f>SUM(C12-F12-J12)</f>
        <v>100000</v>
      </c>
      <c r="N12" s="276"/>
      <c r="O12" s="4"/>
      <c r="P12" s="11"/>
    </row>
    <row r="13" spans="1:22" ht="13.5" customHeight="1">
      <c r="A13" s="4"/>
      <c r="B13" s="14" t="s">
        <v>8</v>
      </c>
      <c r="C13" s="409"/>
      <c r="D13" s="410"/>
      <c r="E13" s="14" t="s">
        <v>129</v>
      </c>
      <c r="F13" s="409"/>
      <c r="G13" s="410"/>
      <c r="H13" s="14"/>
      <c r="I13" s="14" t="s">
        <v>9</v>
      </c>
      <c r="J13" s="277"/>
      <c r="K13" s="278"/>
      <c r="L13" s="14" t="s">
        <v>10</v>
      </c>
      <c r="M13" s="277"/>
      <c r="N13" s="278"/>
      <c r="O13" s="4"/>
      <c r="P13" s="11"/>
    </row>
    <row r="14" spans="1:22" ht="13.5" customHeight="1">
      <c r="A14" s="4"/>
      <c r="B14" s="14"/>
      <c r="C14" s="411"/>
      <c r="D14" s="412"/>
      <c r="E14" s="14" t="s">
        <v>130</v>
      </c>
      <c r="F14" s="411"/>
      <c r="G14" s="412"/>
      <c r="H14" s="14"/>
      <c r="I14" s="14" t="s">
        <v>11</v>
      </c>
      <c r="J14" s="279"/>
      <c r="K14" s="280"/>
      <c r="L14" s="14"/>
      <c r="M14" s="279"/>
      <c r="N14" s="280"/>
      <c r="O14" s="4"/>
      <c r="P14" s="11"/>
    </row>
    <row r="15" spans="1:22">
      <c r="A15" s="4"/>
      <c r="B15" s="4"/>
      <c r="C15" s="25"/>
      <c r="D15" s="25"/>
      <c r="E15" s="25"/>
      <c r="F15" s="25"/>
      <c r="G15" s="25"/>
      <c r="H15" s="25"/>
      <c r="I15" s="25"/>
      <c r="J15" s="25"/>
      <c r="K15" s="25"/>
      <c r="L15" s="25"/>
      <c r="M15" s="25"/>
      <c r="N15" s="25"/>
      <c r="O15" s="25"/>
      <c r="P15" s="26"/>
    </row>
    <row r="16" spans="1:22" ht="17.25" customHeight="1">
      <c r="A16" s="4"/>
      <c r="B16" s="4" t="s">
        <v>12</v>
      </c>
      <c r="C16" s="27"/>
      <c r="D16" s="23"/>
      <c r="E16" s="23"/>
      <c r="F16" s="23"/>
      <c r="G16" s="23"/>
      <c r="H16" s="23"/>
      <c r="I16" s="23"/>
      <c r="J16" s="23"/>
      <c r="K16" s="23"/>
      <c r="L16" s="23"/>
      <c r="M16" s="23"/>
      <c r="N16" s="23"/>
      <c r="O16" s="23"/>
      <c r="P16" s="24"/>
    </row>
    <row r="17" spans="1:16">
      <c r="A17" s="4"/>
      <c r="B17" s="4"/>
      <c r="C17" s="4"/>
      <c r="D17" s="4"/>
      <c r="E17" s="4"/>
      <c r="F17" s="4"/>
      <c r="G17" s="4"/>
      <c r="H17" s="4"/>
      <c r="I17" s="4"/>
      <c r="J17" s="4"/>
      <c r="K17" s="4"/>
      <c r="L17" s="4"/>
      <c r="M17" s="4"/>
      <c r="N17" s="4"/>
      <c r="O17" s="4"/>
      <c r="P17" s="11"/>
    </row>
    <row r="18" spans="1:16">
      <c r="A18" s="29" t="s">
        <v>13</v>
      </c>
      <c r="B18" s="413" t="s">
        <v>14</v>
      </c>
      <c r="C18" s="414"/>
      <c r="D18" s="415"/>
      <c r="E18" s="413" t="s">
        <v>15</v>
      </c>
      <c r="F18" s="414"/>
      <c r="G18" s="415"/>
      <c r="H18" s="29" t="s">
        <v>16</v>
      </c>
      <c r="I18" s="29" t="s">
        <v>17</v>
      </c>
      <c r="J18" s="29" t="s">
        <v>18</v>
      </c>
      <c r="K18" s="413" t="s">
        <v>19</v>
      </c>
      <c r="L18" s="414"/>
      <c r="M18" s="415"/>
      <c r="N18" s="404" t="s">
        <v>106</v>
      </c>
      <c r="O18" s="405"/>
      <c r="P18" s="406"/>
    </row>
    <row r="19" spans="1:16" ht="19.5" customHeight="1">
      <c r="A19" s="15">
        <v>1</v>
      </c>
      <c r="B19" s="395" t="s">
        <v>105</v>
      </c>
      <c r="C19" s="396"/>
      <c r="D19" s="397"/>
      <c r="E19" s="395" t="s">
        <v>57</v>
      </c>
      <c r="F19" s="396"/>
      <c r="G19" s="397"/>
      <c r="H19" s="103">
        <v>0.6</v>
      </c>
      <c r="I19" s="41"/>
      <c r="J19" s="41"/>
      <c r="K19" s="256">
        <f t="shared" ref="K19:K24" si="0">$C$12*H19</f>
        <v>600000</v>
      </c>
      <c r="L19" s="257"/>
      <c r="M19" s="258"/>
      <c r="N19" s="259"/>
      <c r="O19" s="260"/>
      <c r="P19" s="261"/>
    </row>
    <row r="20" spans="1:16" ht="19.5" customHeight="1">
      <c r="A20" s="15">
        <v>2</v>
      </c>
      <c r="B20" s="395"/>
      <c r="C20" s="396"/>
      <c r="D20" s="397"/>
      <c r="E20" s="395"/>
      <c r="F20" s="396"/>
      <c r="G20" s="397"/>
      <c r="H20" s="103"/>
      <c r="I20" s="41"/>
      <c r="J20" s="41"/>
      <c r="K20" s="256">
        <f t="shared" si="0"/>
        <v>0</v>
      </c>
      <c r="L20" s="257"/>
      <c r="M20" s="258"/>
      <c r="N20" s="259"/>
      <c r="O20" s="260"/>
      <c r="P20" s="261"/>
    </row>
    <row r="21" spans="1:16" ht="19.5" customHeight="1">
      <c r="A21" s="15">
        <v>3</v>
      </c>
      <c r="B21" s="395" t="s">
        <v>105</v>
      </c>
      <c r="C21" s="396"/>
      <c r="D21" s="397"/>
      <c r="E21" s="395" t="s">
        <v>104</v>
      </c>
      <c r="F21" s="396"/>
      <c r="G21" s="397"/>
      <c r="H21" s="103">
        <v>0.2</v>
      </c>
      <c r="I21" s="41"/>
      <c r="J21" s="41"/>
      <c r="K21" s="256">
        <f t="shared" si="0"/>
        <v>200000</v>
      </c>
      <c r="L21" s="257"/>
      <c r="M21" s="258"/>
      <c r="N21" s="259"/>
      <c r="O21" s="260"/>
      <c r="P21" s="261"/>
    </row>
    <row r="22" spans="1:16" ht="19.5" customHeight="1">
      <c r="A22" s="15">
        <v>4</v>
      </c>
      <c r="B22" s="395"/>
      <c r="C22" s="396"/>
      <c r="D22" s="397"/>
      <c r="E22" s="395"/>
      <c r="F22" s="396"/>
      <c r="G22" s="397"/>
      <c r="H22" s="103"/>
      <c r="I22" s="41"/>
      <c r="J22" s="41"/>
      <c r="K22" s="256">
        <f t="shared" si="0"/>
        <v>0</v>
      </c>
      <c r="L22" s="257"/>
      <c r="M22" s="258"/>
      <c r="N22" s="259"/>
      <c r="O22" s="260"/>
      <c r="P22" s="261"/>
    </row>
    <row r="23" spans="1:16" ht="19.5" customHeight="1">
      <c r="A23" s="15">
        <v>5</v>
      </c>
      <c r="B23" s="395"/>
      <c r="C23" s="396"/>
      <c r="D23" s="397"/>
      <c r="E23" s="395"/>
      <c r="F23" s="396"/>
      <c r="G23" s="397"/>
      <c r="H23" s="103"/>
      <c r="I23" s="41"/>
      <c r="J23" s="41"/>
      <c r="K23" s="256">
        <f t="shared" si="0"/>
        <v>0</v>
      </c>
      <c r="L23" s="257"/>
      <c r="M23" s="258"/>
      <c r="N23" s="259"/>
      <c r="O23" s="260"/>
      <c r="P23" s="261"/>
    </row>
    <row r="24" spans="1:16" ht="19.5" customHeight="1">
      <c r="A24" s="15">
        <v>6</v>
      </c>
      <c r="B24" s="395"/>
      <c r="C24" s="396"/>
      <c r="D24" s="397"/>
      <c r="E24" s="395"/>
      <c r="F24" s="396"/>
      <c r="G24" s="397"/>
      <c r="H24" s="103"/>
      <c r="I24" s="41"/>
      <c r="J24" s="41"/>
      <c r="K24" s="256">
        <f t="shared" si="0"/>
        <v>0</v>
      </c>
      <c r="L24" s="257"/>
      <c r="M24" s="258"/>
      <c r="N24" s="259"/>
      <c r="O24" s="260"/>
      <c r="P24" s="261"/>
    </row>
    <row r="25" spans="1:16" ht="19.5" customHeight="1">
      <c r="A25" s="244" t="s">
        <v>20</v>
      </c>
      <c r="B25" s="245"/>
      <c r="C25" s="245"/>
      <c r="D25" s="246"/>
      <c r="E25" s="401"/>
      <c r="F25" s="402"/>
      <c r="G25" s="403"/>
      <c r="H25" s="104"/>
      <c r="I25" s="17"/>
      <c r="J25" s="18"/>
      <c r="K25" s="238">
        <f>SUM(K19:M24)</f>
        <v>800000</v>
      </c>
      <c r="L25" s="239"/>
      <c r="M25" s="240"/>
      <c r="N25" s="241"/>
      <c r="O25" s="242"/>
      <c r="P25" s="243"/>
    </row>
    <row r="26" spans="1:16" ht="19.5" customHeight="1">
      <c r="A26" s="244" t="s">
        <v>21</v>
      </c>
      <c r="B26" s="245"/>
      <c r="C26" s="245"/>
      <c r="D26" s="246"/>
      <c r="E26" s="398"/>
      <c r="F26" s="399"/>
      <c r="G26" s="400"/>
      <c r="H26" s="104"/>
      <c r="I26" s="17"/>
      <c r="J26" s="18"/>
      <c r="K26" s="238" t="s">
        <v>56</v>
      </c>
      <c r="L26" s="239"/>
      <c r="M26" s="240"/>
      <c r="N26" s="241"/>
      <c r="O26" s="242"/>
      <c r="P26" s="243"/>
    </row>
    <row r="27" spans="1:16" ht="19.5" customHeight="1">
      <c r="A27" s="235" t="s">
        <v>22</v>
      </c>
      <c r="B27" s="236"/>
      <c r="C27" s="236"/>
      <c r="D27" s="236"/>
      <c r="E27" s="236"/>
      <c r="F27" s="236"/>
      <c r="G27" s="236"/>
      <c r="H27" s="236"/>
      <c r="I27" s="236"/>
      <c r="J27" s="237"/>
      <c r="K27" s="238">
        <f>SUM(K25:M26)</f>
        <v>800000</v>
      </c>
      <c r="L27" s="239"/>
      <c r="M27" s="240"/>
      <c r="N27" s="241"/>
      <c r="O27" s="242"/>
      <c r="P27" s="243"/>
    </row>
    <row r="28" spans="1:16" s="149" customFormat="1">
      <c r="A28" s="34"/>
      <c r="B28" s="34"/>
      <c r="C28" s="34"/>
      <c r="D28" s="34"/>
      <c r="E28" s="34"/>
      <c r="F28" s="34"/>
      <c r="G28" s="34"/>
      <c r="H28" s="34"/>
      <c r="I28" s="34"/>
      <c r="J28" s="34"/>
      <c r="K28" s="34"/>
      <c r="L28" s="34"/>
      <c r="M28" s="34"/>
      <c r="N28" s="34"/>
      <c r="O28" s="34"/>
      <c r="P28" s="35"/>
    </row>
    <row r="29" spans="1:16" s="149" customFormat="1" ht="14.25">
      <c r="A29" s="36"/>
      <c r="B29" s="36"/>
      <c r="C29" s="36"/>
      <c r="D29" s="36"/>
      <c r="E29" s="36"/>
      <c r="F29" s="36"/>
      <c r="G29" s="37"/>
      <c r="H29" s="36"/>
      <c r="I29" s="36"/>
      <c r="J29" s="36"/>
      <c r="K29" s="36"/>
      <c r="L29" s="36"/>
      <c r="M29" s="36"/>
      <c r="N29" s="36"/>
      <c r="O29" s="36"/>
      <c r="P29" s="36"/>
    </row>
    <row r="30" spans="1:16" s="149" customFormat="1" ht="13.5" customHeight="1">
      <c r="A30" s="38"/>
      <c r="B30" s="38"/>
      <c r="C30" s="38"/>
      <c r="D30" s="38"/>
      <c r="E30" s="38"/>
      <c r="F30" s="38"/>
      <c r="G30" s="30"/>
      <c r="H30" s="39"/>
      <c r="I30" s="39"/>
      <c r="J30" s="39"/>
      <c r="K30" s="38"/>
      <c r="L30" s="38"/>
      <c r="M30" s="38"/>
      <c r="N30" s="38"/>
      <c r="O30" s="38"/>
      <c r="P30" s="38"/>
    </row>
    <row r="31" spans="1:16" s="149" customFormat="1" ht="13.5" customHeight="1">
      <c r="A31" s="38"/>
      <c r="B31" s="38"/>
      <c r="C31" s="38"/>
      <c r="D31" s="38"/>
      <c r="E31" s="38"/>
      <c r="F31" s="38"/>
      <c r="G31" s="30"/>
      <c r="H31" s="39"/>
      <c r="I31" s="39"/>
      <c r="J31" s="39"/>
      <c r="K31" s="38"/>
      <c r="L31" s="38"/>
      <c r="M31" s="38"/>
      <c r="N31" s="38"/>
      <c r="O31" s="38"/>
      <c r="P31" s="38"/>
    </row>
    <row r="32" spans="1:16" s="149" customFormat="1" ht="13.5" customHeight="1">
      <c r="A32" s="30"/>
      <c r="B32" s="30"/>
      <c r="C32" s="30"/>
      <c r="D32" s="30"/>
      <c r="E32" s="30"/>
      <c r="F32" s="30"/>
      <c r="G32" s="30"/>
      <c r="H32" s="30"/>
      <c r="I32" s="30"/>
      <c r="J32" s="30"/>
      <c r="K32" s="30"/>
      <c r="L32" s="30"/>
      <c r="M32" s="30"/>
      <c r="N32" s="30"/>
      <c r="O32" s="30"/>
      <c r="P32" s="30"/>
    </row>
    <row r="33" spans="1:16" s="149" customFormat="1" ht="13.5" customHeight="1">
      <c r="A33" s="33"/>
      <c r="B33" s="33"/>
      <c r="C33" s="33"/>
      <c r="D33" s="33"/>
      <c r="E33" s="33"/>
      <c r="F33" s="33"/>
      <c r="G33" s="33"/>
      <c r="H33" s="33"/>
      <c r="I33" s="33"/>
      <c r="J33" s="33"/>
      <c r="K33" s="33"/>
      <c r="L33" s="33"/>
      <c r="M33" s="33"/>
      <c r="N33" s="33"/>
      <c r="O33" s="33"/>
      <c r="P33" s="33"/>
    </row>
    <row r="34" spans="1:16" s="149" customFormat="1"/>
    <row r="35" spans="1:16" s="149" customFormat="1"/>
  </sheetData>
  <mergeCells count="63">
    <mergeCell ref="A1:P1"/>
    <mergeCell ref="N2:P3"/>
    <mergeCell ref="A3:D4"/>
    <mergeCell ref="E3:E4"/>
    <mergeCell ref="M4:P4"/>
    <mergeCell ref="A9:B10"/>
    <mergeCell ref="A5:D5"/>
    <mergeCell ref="I5:I6"/>
    <mergeCell ref="F5:F6"/>
    <mergeCell ref="N5:P5"/>
    <mergeCell ref="N6:P6"/>
    <mergeCell ref="G5:H6"/>
    <mergeCell ref="C9:E10"/>
    <mergeCell ref="F9:F10"/>
    <mergeCell ref="N9:P9"/>
    <mergeCell ref="G9:K10"/>
    <mergeCell ref="N10:P10"/>
    <mergeCell ref="J5:J6"/>
    <mergeCell ref="N7:P7"/>
    <mergeCell ref="J12:K14"/>
    <mergeCell ref="B19:D19"/>
    <mergeCell ref="E19:G19"/>
    <mergeCell ref="E18:G18"/>
    <mergeCell ref="K18:M18"/>
    <mergeCell ref="B18:D18"/>
    <mergeCell ref="K11:O11"/>
    <mergeCell ref="M12:N14"/>
    <mergeCell ref="N23:P23"/>
    <mergeCell ref="B21:D21"/>
    <mergeCell ref="K19:M19"/>
    <mergeCell ref="K20:M20"/>
    <mergeCell ref="K21:M21"/>
    <mergeCell ref="B20:D20"/>
    <mergeCell ref="E21:G21"/>
    <mergeCell ref="E20:G20"/>
    <mergeCell ref="N22:P22"/>
    <mergeCell ref="B22:D22"/>
    <mergeCell ref="E22:G22"/>
    <mergeCell ref="K22:M22"/>
    <mergeCell ref="C12:D14"/>
    <mergeCell ref="F12:G14"/>
    <mergeCell ref="E23:G23"/>
    <mergeCell ref="K23:M23"/>
    <mergeCell ref="B23:D23"/>
    <mergeCell ref="K25:M25"/>
    <mergeCell ref="N18:P18"/>
    <mergeCell ref="N20:P20"/>
    <mergeCell ref="N21:P21"/>
    <mergeCell ref="N19:P19"/>
    <mergeCell ref="N27:P27"/>
    <mergeCell ref="N24:P24"/>
    <mergeCell ref="A27:J27"/>
    <mergeCell ref="K27:M27"/>
    <mergeCell ref="N25:P25"/>
    <mergeCell ref="N26:P26"/>
    <mergeCell ref="B24:D24"/>
    <mergeCell ref="E24:G24"/>
    <mergeCell ref="K24:M24"/>
    <mergeCell ref="A26:D26"/>
    <mergeCell ref="E26:G26"/>
    <mergeCell ref="K26:M26"/>
    <mergeCell ref="E25:G25"/>
    <mergeCell ref="A25:D25"/>
  </mergeCells>
  <phoneticPr fontId="1"/>
  <dataValidations count="1">
    <dataValidation imeMode="disabled" allowBlank="1" showInputMessage="1" showErrorMessage="1" sqref="G5:H6 J5:J6" xr:uid="{00000000-0002-0000-0800-000000000000}"/>
  </dataValidations>
  <printOptions horizontalCentered="1" verticalCentered="1"/>
  <pageMargins left="0.23622047244094491" right="0.23622047244094491"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sheetPr>
  <dimension ref="A1:V35"/>
  <sheetViews>
    <sheetView view="pageBreakPreview" zoomScaleNormal="100" workbookViewId="0">
      <selection sqref="A1:XFD1048576"/>
    </sheetView>
  </sheetViews>
  <sheetFormatPr defaultRowHeight="13.5"/>
  <cols>
    <col min="1" max="9" width="9" style="176"/>
    <col min="10" max="10" width="11.25" style="176" customWidth="1"/>
    <col min="11" max="11" width="6.75" style="176" customWidth="1"/>
    <col min="12" max="16384" width="9" style="176"/>
  </cols>
  <sheetData>
    <row r="1" spans="1:22" ht="26.25" customHeight="1">
      <c r="A1" s="504" t="s">
        <v>85</v>
      </c>
      <c r="B1" s="504"/>
      <c r="C1" s="504"/>
      <c r="D1" s="504"/>
      <c r="E1" s="504"/>
      <c r="F1" s="504"/>
      <c r="G1" s="504"/>
      <c r="H1" s="504"/>
      <c r="I1" s="504"/>
      <c r="J1" s="504"/>
      <c r="K1" s="504"/>
      <c r="L1" s="504"/>
      <c r="M1" s="504"/>
      <c r="N1" s="504"/>
      <c r="O1" s="504"/>
      <c r="P1" s="504"/>
      <c r="Q1" s="175"/>
      <c r="R1" s="175"/>
      <c r="S1" s="175"/>
      <c r="T1" s="175"/>
      <c r="U1" s="175"/>
      <c r="V1" s="175"/>
    </row>
    <row r="2" spans="1:22" ht="18.75">
      <c r="A2" s="42"/>
      <c r="B2" s="42"/>
      <c r="C2" s="42"/>
      <c r="D2" s="42"/>
      <c r="E2" s="43"/>
      <c r="F2" s="43"/>
      <c r="G2" s="43"/>
      <c r="H2" s="43"/>
      <c r="I2" s="43"/>
      <c r="J2" s="43"/>
      <c r="K2" s="43"/>
      <c r="L2" s="43"/>
      <c r="M2" s="44"/>
      <c r="N2" s="428">
        <v>41932</v>
      </c>
      <c r="O2" s="428"/>
      <c r="P2" s="428"/>
      <c r="Q2" s="177"/>
      <c r="R2" s="178"/>
    </row>
    <row r="3" spans="1:22" ht="14.25" customHeight="1">
      <c r="A3" s="505" t="s">
        <v>46</v>
      </c>
      <c r="B3" s="505"/>
      <c r="C3" s="505"/>
      <c r="D3" s="505"/>
      <c r="E3" s="507" t="s">
        <v>58</v>
      </c>
      <c r="F3" s="45"/>
      <c r="G3" s="45"/>
      <c r="H3" s="45"/>
      <c r="I3" s="45"/>
      <c r="J3" s="45"/>
      <c r="K3" s="45"/>
      <c r="L3" s="43"/>
      <c r="M3" s="44"/>
      <c r="N3" s="428"/>
      <c r="O3" s="428"/>
      <c r="P3" s="428"/>
      <c r="Q3" s="177"/>
      <c r="R3" s="178"/>
    </row>
    <row r="4" spans="1:22" ht="21" customHeight="1">
      <c r="A4" s="506"/>
      <c r="B4" s="506"/>
      <c r="C4" s="506"/>
      <c r="D4" s="506"/>
      <c r="E4" s="507"/>
      <c r="F4" s="46"/>
      <c r="G4" s="46"/>
      <c r="H4" s="46"/>
      <c r="I4" s="46"/>
      <c r="J4" s="47"/>
      <c r="K4" s="48"/>
      <c r="L4" s="49" t="s">
        <v>59</v>
      </c>
      <c r="M4" s="508" t="s">
        <v>107</v>
      </c>
      <c r="N4" s="508"/>
      <c r="O4" s="508"/>
      <c r="P4" s="508"/>
      <c r="Q4" s="177"/>
    </row>
    <row r="5" spans="1:22" ht="18.75" customHeight="1">
      <c r="A5" s="503" t="s">
        <v>60</v>
      </c>
      <c r="B5" s="503"/>
      <c r="C5" s="503"/>
      <c r="D5" s="503"/>
      <c r="E5" s="50"/>
      <c r="F5" s="416" t="s">
        <v>61</v>
      </c>
      <c r="G5" s="420">
        <v>12345</v>
      </c>
      <c r="H5" s="420"/>
      <c r="I5" s="353" t="s">
        <v>110</v>
      </c>
      <c r="J5" s="427">
        <v>678</v>
      </c>
      <c r="K5" s="179"/>
      <c r="L5" s="165" t="s">
        <v>62</v>
      </c>
      <c r="M5" s="51" t="s">
        <v>63</v>
      </c>
      <c r="N5" s="509" t="s">
        <v>108</v>
      </c>
      <c r="O5" s="509"/>
      <c r="P5" s="509"/>
      <c r="Q5" s="180"/>
      <c r="R5" s="180"/>
      <c r="S5" s="180"/>
      <c r="T5" s="180"/>
      <c r="U5" s="180"/>
      <c r="V5" s="180"/>
    </row>
    <row r="6" spans="1:22" ht="13.5" customHeight="1">
      <c r="A6" s="52"/>
      <c r="B6" s="52"/>
      <c r="C6" s="52"/>
      <c r="D6" s="52"/>
      <c r="E6" s="53"/>
      <c r="F6" s="417"/>
      <c r="G6" s="420"/>
      <c r="H6" s="420"/>
      <c r="I6" s="353"/>
      <c r="J6" s="427"/>
      <c r="K6" s="179"/>
      <c r="L6" s="52"/>
      <c r="M6" s="54" t="s">
        <v>120</v>
      </c>
      <c r="N6" s="462" t="s">
        <v>121</v>
      </c>
      <c r="O6" s="462"/>
      <c r="P6" s="462"/>
      <c r="Q6" s="180"/>
      <c r="R6" s="180"/>
      <c r="S6" s="180"/>
      <c r="T6" s="180"/>
      <c r="U6" s="180"/>
      <c r="V6" s="180"/>
    </row>
    <row r="7" spans="1:22" ht="13.5" customHeight="1">
      <c r="A7" s="44"/>
      <c r="B7" s="44"/>
      <c r="C7" s="44"/>
      <c r="D7" s="44"/>
      <c r="E7" s="45"/>
      <c r="F7" s="46"/>
      <c r="G7" s="46"/>
      <c r="H7" s="46"/>
      <c r="I7" s="46"/>
      <c r="J7" s="47"/>
      <c r="K7" s="55"/>
      <c r="L7" s="52"/>
      <c r="M7" s="54" t="s">
        <v>122</v>
      </c>
      <c r="N7" s="462" t="s">
        <v>121</v>
      </c>
      <c r="O7" s="462"/>
      <c r="P7" s="462"/>
      <c r="R7" s="178"/>
    </row>
    <row r="8" spans="1:22">
      <c r="A8" s="45"/>
      <c r="B8" s="45"/>
      <c r="C8" s="45"/>
      <c r="D8" s="45"/>
      <c r="E8" s="55"/>
      <c r="F8" s="56"/>
      <c r="G8" s="56"/>
      <c r="H8" s="56"/>
      <c r="I8" s="56"/>
      <c r="J8" s="56"/>
      <c r="K8" s="45"/>
      <c r="L8" s="44"/>
      <c r="M8" s="44"/>
      <c r="N8" s="44"/>
      <c r="O8" s="43"/>
      <c r="P8" s="44"/>
    </row>
    <row r="9" spans="1:22" ht="15" customHeight="1">
      <c r="A9" s="485" t="s">
        <v>64</v>
      </c>
      <c r="B9" s="486"/>
      <c r="C9" s="466">
        <f>K27</f>
        <v>200000</v>
      </c>
      <c r="D9" s="467"/>
      <c r="E9" s="468"/>
      <c r="F9" s="472" t="s">
        <v>65</v>
      </c>
      <c r="G9" s="475" t="s">
        <v>103</v>
      </c>
      <c r="H9" s="476"/>
      <c r="I9" s="476"/>
      <c r="J9" s="476"/>
      <c r="K9" s="477"/>
      <c r="L9" s="44"/>
      <c r="M9" s="57"/>
      <c r="N9" s="474"/>
      <c r="O9" s="474"/>
      <c r="P9" s="474"/>
    </row>
    <row r="10" spans="1:22" ht="15" customHeight="1">
      <c r="A10" s="487"/>
      <c r="B10" s="488"/>
      <c r="C10" s="469"/>
      <c r="D10" s="470"/>
      <c r="E10" s="471"/>
      <c r="F10" s="473"/>
      <c r="G10" s="478"/>
      <c r="H10" s="479"/>
      <c r="I10" s="479"/>
      <c r="J10" s="479"/>
      <c r="K10" s="480"/>
      <c r="L10" s="44"/>
      <c r="M10" s="57"/>
      <c r="N10" s="489"/>
      <c r="O10" s="489"/>
      <c r="P10" s="489"/>
    </row>
    <row r="11" spans="1:22">
      <c r="A11" s="43"/>
      <c r="B11" s="43"/>
      <c r="C11" s="43"/>
      <c r="D11" s="43"/>
      <c r="E11" s="43"/>
      <c r="F11" s="43"/>
      <c r="G11" s="43"/>
      <c r="H11" s="43"/>
      <c r="I11" s="43"/>
      <c r="J11" s="43"/>
      <c r="K11" s="490"/>
      <c r="L11" s="490"/>
      <c r="M11" s="490"/>
      <c r="N11" s="490"/>
      <c r="O11" s="490"/>
      <c r="P11" s="44"/>
    </row>
    <row r="12" spans="1:22" ht="13.5" customHeight="1">
      <c r="A12" s="45"/>
      <c r="B12" s="58" t="s">
        <v>4</v>
      </c>
      <c r="C12" s="491" t="s">
        <v>131</v>
      </c>
      <c r="D12" s="492"/>
      <c r="E12" s="58" t="s">
        <v>5</v>
      </c>
      <c r="F12" s="497">
        <v>100000</v>
      </c>
      <c r="G12" s="498"/>
      <c r="H12" s="59"/>
      <c r="I12" s="58" t="s">
        <v>6</v>
      </c>
      <c r="J12" s="491">
        <f>K27</f>
        <v>200000</v>
      </c>
      <c r="K12" s="492"/>
      <c r="L12" s="58" t="s">
        <v>7</v>
      </c>
      <c r="M12" s="491" t="str">
        <f>C12</f>
        <v>未定</v>
      </c>
      <c r="N12" s="492"/>
      <c r="O12" s="45"/>
      <c r="P12" s="55"/>
    </row>
    <row r="13" spans="1:22" ht="13.5" customHeight="1">
      <c r="A13" s="45"/>
      <c r="B13" s="60" t="s">
        <v>66</v>
      </c>
      <c r="C13" s="493"/>
      <c r="D13" s="494"/>
      <c r="E13" s="14" t="s">
        <v>129</v>
      </c>
      <c r="F13" s="499"/>
      <c r="G13" s="500"/>
      <c r="H13" s="60"/>
      <c r="I13" s="60" t="s">
        <v>68</v>
      </c>
      <c r="J13" s="493"/>
      <c r="K13" s="494"/>
      <c r="L13" s="60" t="s">
        <v>69</v>
      </c>
      <c r="M13" s="493"/>
      <c r="N13" s="494"/>
      <c r="O13" s="45"/>
      <c r="P13" s="55"/>
    </row>
    <row r="14" spans="1:22" ht="13.5" customHeight="1">
      <c r="A14" s="45"/>
      <c r="B14" s="60"/>
      <c r="C14" s="495"/>
      <c r="D14" s="496"/>
      <c r="E14" s="14" t="s">
        <v>130</v>
      </c>
      <c r="F14" s="501"/>
      <c r="G14" s="502"/>
      <c r="H14" s="60"/>
      <c r="I14" s="60" t="s">
        <v>11</v>
      </c>
      <c r="J14" s="495"/>
      <c r="K14" s="496"/>
      <c r="L14" s="60"/>
      <c r="M14" s="495"/>
      <c r="N14" s="496"/>
      <c r="O14" s="45"/>
      <c r="P14" s="55"/>
    </row>
    <row r="15" spans="1:22">
      <c r="A15" s="45"/>
      <c r="B15" s="45"/>
      <c r="C15" s="61"/>
      <c r="D15" s="61"/>
      <c r="E15" s="61"/>
      <c r="F15" s="61"/>
      <c r="G15" s="61"/>
      <c r="H15" s="61"/>
      <c r="I15" s="61"/>
      <c r="J15" s="61"/>
      <c r="K15" s="61"/>
      <c r="L15" s="61"/>
      <c r="M15" s="61"/>
      <c r="N15" s="61"/>
      <c r="O15" s="61"/>
      <c r="P15" s="62"/>
    </row>
    <row r="16" spans="1:22" ht="17.25" customHeight="1">
      <c r="A16" s="45"/>
      <c r="B16" s="45" t="s">
        <v>70</v>
      </c>
      <c r="C16" s="484"/>
      <c r="D16" s="484"/>
      <c r="E16" s="484"/>
      <c r="F16" s="484"/>
      <c r="G16" s="484"/>
      <c r="H16" s="484"/>
      <c r="I16" s="484"/>
      <c r="J16" s="484"/>
      <c r="K16" s="484"/>
      <c r="L16" s="484"/>
      <c r="M16" s="484"/>
      <c r="N16" s="484"/>
      <c r="O16" s="484"/>
      <c r="P16" s="484"/>
    </row>
    <row r="17" spans="1:16">
      <c r="A17" s="45"/>
      <c r="B17" s="45"/>
      <c r="C17" s="45"/>
      <c r="D17" s="45"/>
      <c r="E17" s="45"/>
      <c r="F17" s="45"/>
      <c r="G17" s="45"/>
      <c r="H17" s="45"/>
      <c r="I17" s="45"/>
      <c r="J17" s="45"/>
      <c r="K17" s="45"/>
      <c r="L17" s="45"/>
      <c r="M17" s="45"/>
      <c r="N17" s="45"/>
      <c r="O17" s="45"/>
      <c r="P17" s="55"/>
    </row>
    <row r="18" spans="1:16">
      <c r="A18" s="63" t="s">
        <v>13</v>
      </c>
      <c r="B18" s="481" t="s">
        <v>71</v>
      </c>
      <c r="C18" s="482"/>
      <c r="D18" s="483"/>
      <c r="E18" s="481" t="s">
        <v>72</v>
      </c>
      <c r="F18" s="482"/>
      <c r="G18" s="483"/>
      <c r="H18" s="63" t="s">
        <v>73</v>
      </c>
      <c r="I18" s="63" t="s">
        <v>74</v>
      </c>
      <c r="J18" s="63" t="s">
        <v>75</v>
      </c>
      <c r="K18" s="481" t="s">
        <v>76</v>
      </c>
      <c r="L18" s="482"/>
      <c r="M18" s="483"/>
      <c r="N18" s="463" t="s">
        <v>119</v>
      </c>
      <c r="O18" s="464"/>
      <c r="P18" s="465"/>
    </row>
    <row r="19" spans="1:16" ht="19.5" customHeight="1">
      <c r="A19" s="64">
        <v>1</v>
      </c>
      <c r="B19" s="453" t="s">
        <v>84</v>
      </c>
      <c r="C19" s="454"/>
      <c r="D19" s="455"/>
      <c r="E19" s="453" t="s">
        <v>81</v>
      </c>
      <c r="F19" s="454"/>
      <c r="G19" s="455"/>
      <c r="H19" s="105">
        <v>1</v>
      </c>
      <c r="I19" s="65" t="s">
        <v>82</v>
      </c>
      <c r="J19" s="65"/>
      <c r="K19" s="456">
        <v>100000</v>
      </c>
      <c r="L19" s="457"/>
      <c r="M19" s="458"/>
      <c r="N19" s="435"/>
      <c r="O19" s="436"/>
      <c r="P19" s="437"/>
    </row>
    <row r="20" spans="1:16" ht="19.5" customHeight="1">
      <c r="A20" s="64">
        <v>2</v>
      </c>
      <c r="B20" s="453"/>
      <c r="C20" s="454"/>
      <c r="D20" s="455"/>
      <c r="E20" s="453"/>
      <c r="F20" s="454"/>
      <c r="G20" s="455"/>
      <c r="H20" s="105"/>
      <c r="I20" s="65"/>
      <c r="J20" s="65"/>
      <c r="K20" s="456"/>
      <c r="L20" s="457"/>
      <c r="M20" s="458"/>
      <c r="N20" s="435"/>
      <c r="O20" s="436"/>
      <c r="P20" s="437"/>
    </row>
    <row r="21" spans="1:16" ht="19.5" customHeight="1">
      <c r="A21" s="64">
        <v>3</v>
      </c>
      <c r="B21" s="453" t="s">
        <v>84</v>
      </c>
      <c r="C21" s="454"/>
      <c r="D21" s="455"/>
      <c r="E21" s="453" t="s">
        <v>83</v>
      </c>
      <c r="F21" s="454"/>
      <c r="G21" s="455"/>
      <c r="H21" s="105">
        <v>1</v>
      </c>
      <c r="I21" s="65" t="s">
        <v>82</v>
      </c>
      <c r="J21" s="65"/>
      <c r="K21" s="456">
        <v>100000</v>
      </c>
      <c r="L21" s="457"/>
      <c r="M21" s="458"/>
      <c r="N21" s="435"/>
      <c r="O21" s="436"/>
      <c r="P21" s="437"/>
    </row>
    <row r="22" spans="1:16" ht="19.5" customHeight="1">
      <c r="A22" s="64">
        <v>4</v>
      </c>
      <c r="B22" s="453"/>
      <c r="C22" s="454"/>
      <c r="D22" s="455"/>
      <c r="E22" s="453"/>
      <c r="F22" s="454"/>
      <c r="G22" s="455"/>
      <c r="H22" s="105"/>
      <c r="I22" s="65"/>
      <c r="J22" s="65"/>
      <c r="K22" s="456"/>
      <c r="L22" s="457"/>
      <c r="M22" s="458"/>
      <c r="N22" s="435"/>
      <c r="O22" s="436"/>
      <c r="P22" s="437"/>
    </row>
    <row r="23" spans="1:16" ht="19.5" customHeight="1">
      <c r="A23" s="64">
        <v>5</v>
      </c>
      <c r="B23" s="459"/>
      <c r="C23" s="460"/>
      <c r="D23" s="461"/>
      <c r="E23" s="459"/>
      <c r="F23" s="460"/>
      <c r="G23" s="461"/>
      <c r="H23" s="106"/>
      <c r="I23" s="66"/>
      <c r="J23" s="66"/>
      <c r="K23" s="441"/>
      <c r="L23" s="442"/>
      <c r="M23" s="443"/>
      <c r="N23" s="435"/>
      <c r="O23" s="436"/>
      <c r="P23" s="437"/>
    </row>
    <row r="24" spans="1:16" ht="19.5" customHeight="1">
      <c r="A24" s="64">
        <v>6</v>
      </c>
      <c r="B24" s="459"/>
      <c r="C24" s="460"/>
      <c r="D24" s="461"/>
      <c r="E24" s="459"/>
      <c r="F24" s="460"/>
      <c r="G24" s="461"/>
      <c r="H24" s="106"/>
      <c r="I24" s="66"/>
      <c r="J24" s="66"/>
      <c r="K24" s="441"/>
      <c r="L24" s="442"/>
      <c r="M24" s="443"/>
      <c r="N24" s="435"/>
      <c r="O24" s="436"/>
      <c r="P24" s="437"/>
    </row>
    <row r="25" spans="1:16" ht="19.5" customHeight="1">
      <c r="A25" s="447" t="s">
        <v>78</v>
      </c>
      <c r="B25" s="448"/>
      <c r="C25" s="448"/>
      <c r="D25" s="449"/>
      <c r="E25" s="450"/>
      <c r="F25" s="451"/>
      <c r="G25" s="452"/>
      <c r="H25" s="107"/>
      <c r="I25" s="67"/>
      <c r="J25" s="68"/>
      <c r="K25" s="441">
        <f>SUM(K19:M24)</f>
        <v>200000</v>
      </c>
      <c r="L25" s="442"/>
      <c r="M25" s="443"/>
      <c r="N25" s="432"/>
      <c r="O25" s="433"/>
      <c r="P25" s="434"/>
    </row>
    <row r="26" spans="1:16" ht="19.5" customHeight="1">
      <c r="A26" s="447" t="s">
        <v>79</v>
      </c>
      <c r="B26" s="448"/>
      <c r="C26" s="448"/>
      <c r="D26" s="449"/>
      <c r="E26" s="444"/>
      <c r="F26" s="445"/>
      <c r="G26" s="446"/>
      <c r="H26" s="107"/>
      <c r="I26" s="67"/>
      <c r="J26" s="68"/>
      <c r="K26" s="441" t="s">
        <v>56</v>
      </c>
      <c r="L26" s="442"/>
      <c r="M26" s="443"/>
      <c r="N26" s="432"/>
      <c r="O26" s="433"/>
      <c r="P26" s="434"/>
    </row>
    <row r="27" spans="1:16" ht="19.5" customHeight="1">
      <c r="A27" s="438" t="s">
        <v>80</v>
      </c>
      <c r="B27" s="439"/>
      <c r="C27" s="439"/>
      <c r="D27" s="439"/>
      <c r="E27" s="439"/>
      <c r="F27" s="439"/>
      <c r="G27" s="439"/>
      <c r="H27" s="439"/>
      <c r="I27" s="439"/>
      <c r="J27" s="440"/>
      <c r="K27" s="441">
        <f>SUM(K25:M26)</f>
        <v>200000</v>
      </c>
      <c r="L27" s="442"/>
      <c r="M27" s="443"/>
      <c r="N27" s="432"/>
      <c r="O27" s="433"/>
      <c r="P27" s="434"/>
    </row>
    <row r="28" spans="1:16" s="149" customFormat="1">
      <c r="A28" s="34"/>
      <c r="B28" s="34"/>
      <c r="C28" s="34"/>
      <c r="D28" s="34"/>
      <c r="E28" s="34"/>
      <c r="F28" s="34"/>
      <c r="G28" s="34"/>
      <c r="H28" s="34"/>
      <c r="I28" s="34"/>
      <c r="J28" s="34"/>
      <c r="K28" s="34"/>
      <c r="L28" s="34"/>
      <c r="M28" s="34"/>
      <c r="N28" s="34"/>
      <c r="O28" s="34"/>
      <c r="P28" s="35"/>
    </row>
    <row r="29" spans="1:16" s="149" customFormat="1" ht="14.25">
      <c r="A29" s="36"/>
      <c r="B29" s="36"/>
      <c r="C29" s="36"/>
      <c r="D29" s="36"/>
      <c r="E29" s="36"/>
      <c r="F29" s="36"/>
      <c r="G29" s="37"/>
      <c r="H29" s="36"/>
      <c r="I29" s="36"/>
      <c r="J29" s="36"/>
      <c r="K29" s="36"/>
      <c r="L29" s="36"/>
      <c r="M29" s="36"/>
      <c r="N29" s="36"/>
      <c r="O29" s="36"/>
      <c r="P29" s="36"/>
    </row>
    <row r="30" spans="1:16" s="149" customFormat="1" ht="13.5" customHeight="1">
      <c r="A30" s="38"/>
      <c r="B30" s="38"/>
      <c r="C30" s="38"/>
      <c r="D30" s="38"/>
      <c r="E30" s="38"/>
      <c r="F30" s="38"/>
      <c r="G30" s="30"/>
      <c r="H30" s="39"/>
      <c r="I30" s="39"/>
      <c r="J30" s="39"/>
      <c r="K30" s="38"/>
      <c r="L30" s="38"/>
      <c r="M30" s="38"/>
      <c r="N30" s="38"/>
      <c r="O30" s="38"/>
      <c r="P30" s="38"/>
    </row>
    <row r="31" spans="1:16" s="149" customFormat="1" ht="13.5" customHeight="1">
      <c r="A31" s="38"/>
      <c r="B31" s="38"/>
      <c r="C31" s="38"/>
      <c r="D31" s="38"/>
      <c r="E31" s="38"/>
      <c r="F31" s="38"/>
      <c r="G31" s="30"/>
      <c r="H31" s="39"/>
      <c r="I31" s="39"/>
      <c r="J31" s="39"/>
      <c r="K31" s="38"/>
      <c r="L31" s="38"/>
      <c r="M31" s="38"/>
      <c r="N31" s="38"/>
      <c r="O31" s="38"/>
      <c r="P31" s="38"/>
    </row>
    <row r="32" spans="1:16" s="149" customFormat="1" ht="13.5" customHeight="1">
      <c r="A32" s="30"/>
      <c r="B32" s="30"/>
      <c r="C32" s="30"/>
      <c r="D32" s="30"/>
      <c r="E32" s="30"/>
      <c r="F32" s="30"/>
      <c r="G32" s="30"/>
      <c r="H32" s="30"/>
      <c r="I32" s="30"/>
      <c r="J32" s="30"/>
      <c r="K32" s="30"/>
      <c r="L32" s="30"/>
      <c r="M32" s="30"/>
      <c r="N32" s="30"/>
      <c r="O32" s="30"/>
      <c r="P32" s="30"/>
    </row>
    <row r="33" spans="1:16" s="181" customFormat="1" ht="13.5" customHeight="1">
      <c r="A33" s="69"/>
      <c r="B33" s="69"/>
      <c r="C33" s="69"/>
      <c r="D33" s="69"/>
      <c r="E33" s="69"/>
      <c r="F33" s="69"/>
      <c r="G33" s="69"/>
      <c r="H33" s="69"/>
      <c r="I33" s="69"/>
      <c r="J33" s="69"/>
      <c r="K33" s="69"/>
      <c r="L33" s="69"/>
      <c r="M33" s="69"/>
      <c r="N33" s="69"/>
      <c r="O33" s="69"/>
      <c r="P33" s="69"/>
    </row>
    <row r="34" spans="1:16" s="181" customFormat="1"/>
    <row r="35" spans="1:16" s="181" customFormat="1"/>
  </sheetData>
  <sheetProtection formatCells="0" formatColumns="0" formatRows="0" insertColumns="0" insertRows="0" insertHyperlinks="0" deleteColumns="0" deleteRows="0" sort="0" autoFilter="0" pivotTables="0"/>
  <mergeCells count="64">
    <mergeCell ref="A5:D5"/>
    <mergeCell ref="N6:P6"/>
    <mergeCell ref="A1:P1"/>
    <mergeCell ref="N2:P3"/>
    <mergeCell ref="A3:D4"/>
    <mergeCell ref="E3:E4"/>
    <mergeCell ref="M4:P4"/>
    <mergeCell ref="I5:I6"/>
    <mergeCell ref="F5:F6"/>
    <mergeCell ref="N5:P5"/>
    <mergeCell ref="J5:J6"/>
    <mergeCell ref="G5:H6"/>
    <mergeCell ref="B19:D19"/>
    <mergeCell ref="E19:G19"/>
    <mergeCell ref="B21:D21"/>
    <mergeCell ref="E21:G21"/>
    <mergeCell ref="K19:M19"/>
    <mergeCell ref="B20:D20"/>
    <mergeCell ref="E20:G20"/>
    <mergeCell ref="C9:E10"/>
    <mergeCell ref="F9:F10"/>
    <mergeCell ref="N9:P9"/>
    <mergeCell ref="G9:K10"/>
    <mergeCell ref="B18:D18"/>
    <mergeCell ref="C16:P16"/>
    <mergeCell ref="E18:G18"/>
    <mergeCell ref="K18:M18"/>
    <mergeCell ref="A9:B10"/>
    <mergeCell ref="N10:P10"/>
    <mergeCell ref="K11:O11"/>
    <mergeCell ref="C12:D14"/>
    <mergeCell ref="F12:G14"/>
    <mergeCell ref="J12:K14"/>
    <mergeCell ref="M12:N14"/>
    <mergeCell ref="N23:P23"/>
    <mergeCell ref="K20:M20"/>
    <mergeCell ref="K21:M21"/>
    <mergeCell ref="N7:P7"/>
    <mergeCell ref="N22:P22"/>
    <mergeCell ref="N18:P18"/>
    <mergeCell ref="N20:P20"/>
    <mergeCell ref="N21:P21"/>
    <mergeCell ref="N19:P19"/>
    <mergeCell ref="B22:D22"/>
    <mergeCell ref="K24:M24"/>
    <mergeCell ref="K22:M22"/>
    <mergeCell ref="E23:G23"/>
    <mergeCell ref="K23:M23"/>
    <mergeCell ref="E22:G22"/>
    <mergeCell ref="E24:G24"/>
    <mergeCell ref="B23:D23"/>
    <mergeCell ref="B24:D24"/>
    <mergeCell ref="N27:P27"/>
    <mergeCell ref="N24:P24"/>
    <mergeCell ref="A27:J27"/>
    <mergeCell ref="K25:M25"/>
    <mergeCell ref="N25:P25"/>
    <mergeCell ref="E26:G26"/>
    <mergeCell ref="K26:M26"/>
    <mergeCell ref="N26:P26"/>
    <mergeCell ref="K27:M27"/>
    <mergeCell ref="A25:D25"/>
    <mergeCell ref="A26:D26"/>
    <mergeCell ref="E25:G25"/>
  </mergeCells>
  <phoneticPr fontId="1"/>
  <dataValidations count="1">
    <dataValidation imeMode="disabled" allowBlank="1" showInputMessage="1" showErrorMessage="1" sqref="G5:H6 J5:J6" xr:uid="{00000000-0002-0000-0900-000000000000}"/>
  </dataValidations>
  <printOptions horizontalCentered="1" verticalCentered="1"/>
  <pageMargins left="0.23622047244094491" right="0.23622047244094491" top="0.74803149606299213" bottom="0.74803149606299213" header="0.31496062992125984" footer="0.31496062992125984"/>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合計請求書</vt:lpstr>
      <vt:lpstr>契約用【A】％</vt:lpstr>
      <vt:lpstr>契約用【A】内金</vt:lpstr>
      <vt:lpstr>契約外【B】常用</vt:lpstr>
      <vt:lpstr>契約外【B】応援</vt:lpstr>
      <vt:lpstr>【常用・応援明細】</vt:lpstr>
      <vt:lpstr>(入力例①)</vt:lpstr>
      <vt:lpstr>(入力例②)</vt:lpstr>
      <vt:lpstr>(入力例③)</vt:lpstr>
      <vt:lpstr>(入力例④)</vt:lpstr>
      <vt:lpstr>(入力例⑤)</vt:lpstr>
      <vt:lpstr>'(入力例②)'!Print_Area</vt:lpstr>
      <vt:lpstr>'(入力例③)'!Print_Area</vt:lpstr>
      <vt:lpstr>'(入力例④)'!Print_Area</vt:lpstr>
      <vt:lpstr>【常用・応援明細】!Print_Area</vt:lpstr>
      <vt:lpstr>契約外【B】応援!Print_Area</vt:lpstr>
      <vt:lpstr>契約外【B】常用!Print_Area</vt:lpstr>
      <vt:lpstr>'契約用【A】％'!Print_Area</vt:lpstr>
      <vt:lpstr>契約用【A】内金!Print_Area</vt:lpstr>
      <vt:lpstr>合計請求書!Print_Area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nakasugi</dc:creator>
  <cp:lastModifiedBy>user</cp:lastModifiedBy>
  <cp:lastPrinted>2019-01-28T07:37:39Z</cp:lastPrinted>
  <dcterms:created xsi:type="dcterms:W3CDTF">2013-03-04T08:30:34Z</dcterms:created>
  <dcterms:modified xsi:type="dcterms:W3CDTF">2019-03-06T01:23:17Z</dcterms:modified>
</cp:coreProperties>
</file>